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10" activeTab="3"/>
  </bookViews>
  <sheets>
    <sheet name="облож" sheetId="1" r:id="rId1"/>
    <sheet name="1-раздел-недвиж.им." sheetId="2" r:id="rId2"/>
    <sheet name="2-раздел -движ.им." sheetId="3" r:id="rId3"/>
    <sheet name="3-раздел-учрежд." sheetId="4" r:id="rId4"/>
  </sheets>
  <definedNames/>
  <calcPr fullCalcOnLoad="1"/>
</workbook>
</file>

<file path=xl/sharedStrings.xml><?xml version="1.0" encoding="utf-8"?>
<sst xmlns="http://schemas.openxmlformats.org/spreadsheetml/2006/main" count="314" uniqueCount="164">
  <si>
    <t xml:space="preserve">№ </t>
  </si>
  <si>
    <t>Дата</t>
  </si>
  <si>
    <t>Наименование</t>
  </si>
  <si>
    <t>п\п</t>
  </si>
  <si>
    <t>внесения</t>
  </si>
  <si>
    <t>Адрес, местоположение</t>
  </si>
  <si>
    <t>в реестр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</si>
  <si>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</si>
  <si>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</si>
  <si>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</si>
  <si>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</si>
  <si>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</si>
  <si>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Балансовая стоимость,рублей</t>
  </si>
  <si>
    <t>Остаточная стоимость,рублей</t>
  </si>
  <si>
    <t>ИТОГО</t>
  </si>
  <si>
    <t>недвижимого имущества</t>
  </si>
  <si>
    <t>Сведения о правообладателе</t>
  </si>
  <si>
    <t>Дата возникновения права собственности</t>
  </si>
  <si>
    <t>Док-т основание возникновение права мун.собствен. на недвиж имущ</t>
  </si>
  <si>
    <t>Документ основания и дата прекращения права собственности</t>
  </si>
  <si>
    <t>Год выпуска, ввода в эксплуатацию</t>
  </si>
  <si>
    <t>Балансовая стоимость, рублей</t>
  </si>
  <si>
    <t>Остаточная стоимость, рублей</t>
  </si>
  <si>
    <t>имущества</t>
  </si>
  <si>
    <t>Местоположение (адрес)</t>
  </si>
  <si>
    <t>шт</t>
  </si>
  <si>
    <t>итого</t>
  </si>
  <si>
    <t>№ п/п</t>
  </si>
  <si>
    <t>Реестровый номер</t>
  </si>
  <si>
    <t>Полное наименование учреждения</t>
  </si>
  <si>
    <t xml:space="preserve">Организационно-правовая форма </t>
  </si>
  <si>
    <t>Правоустанавливающие документы</t>
  </si>
  <si>
    <t>Реквизиты документа основания создания юридического лица</t>
  </si>
  <si>
    <t>Основание владения правом на использование муниципального имущества</t>
  </si>
  <si>
    <t>Среднесписочная численность работников, человек</t>
  </si>
  <si>
    <t>Казенные муниципальные  учреждения</t>
  </si>
  <si>
    <t>Муниципальное учреждение</t>
  </si>
  <si>
    <t>.3/01/2</t>
  </si>
  <si>
    <t>стол компьютерный</t>
  </si>
  <si>
    <t>всего</t>
  </si>
  <si>
    <t>Физические характеристики</t>
  </si>
  <si>
    <t>Реквизиты документов -оснований возникновения (прекращения) права муниципальной собственности</t>
  </si>
  <si>
    <t>сведения о правообладателе муниципального движимого имущества</t>
  </si>
  <si>
    <t>основание и дата возникновения и прекращения об ограничении (обременении) движимого имущества</t>
  </si>
  <si>
    <t>кол-во</t>
  </si>
  <si>
    <t>Дата прекращения права собственности</t>
  </si>
  <si>
    <t>Амортизация,  рублей</t>
  </si>
  <si>
    <t>Дата внесения в реестр</t>
  </si>
  <si>
    <t>Остаточная стоимость , рублей</t>
  </si>
  <si>
    <t>Балансовая стоимость , рублей</t>
  </si>
  <si>
    <t>.3/01/1</t>
  </si>
  <si>
    <t>НЕДВИЖИМОЕ ИМУЩЕСТВО</t>
  </si>
  <si>
    <t>ДВИЖИМОЕ ИМУЩЕСТВО</t>
  </si>
  <si>
    <t>п. Арчаглы-Аят, ул. Чкалова 2</t>
  </si>
  <si>
    <t>ед.измер</t>
  </si>
  <si>
    <t>ноутбук</t>
  </si>
  <si>
    <t>усилитель</t>
  </si>
  <si>
    <t>микрофон</t>
  </si>
  <si>
    <t>микшер пульт</t>
  </si>
  <si>
    <t>принтер</t>
  </si>
  <si>
    <t>радиосистема</t>
  </si>
  <si>
    <t>пульт микшерный</t>
  </si>
  <si>
    <t>Ноутбук</t>
  </si>
  <si>
    <t>МУК "Арчаглы-Аятская  ЦКС"</t>
  </si>
  <si>
    <t>п. Арчаглы-Аят  ул. Чкалова 2</t>
  </si>
  <si>
    <t>2013</t>
  </si>
  <si>
    <t>2015</t>
  </si>
  <si>
    <t>Д№21 от 17.12.15 счф№032 от 18.12.15 г. тов-накл № 26 от 18.12.15 г.</t>
  </si>
  <si>
    <t xml:space="preserve">компьютер  </t>
  </si>
  <si>
    <t>бесперебойник</t>
  </si>
  <si>
    <t>сейф</t>
  </si>
  <si>
    <t>шкаф для документов</t>
  </si>
  <si>
    <t>телефон</t>
  </si>
  <si>
    <t>шкаф для сейфа</t>
  </si>
  <si>
    <t>стол письменный</t>
  </si>
  <si>
    <t>тумбочка</t>
  </si>
  <si>
    <t>обогреватель</t>
  </si>
  <si>
    <t>ноотбук</t>
  </si>
  <si>
    <t>2007</t>
  </si>
  <si>
    <t>2006</t>
  </si>
  <si>
    <t>1970</t>
  </si>
  <si>
    <t>2008</t>
  </si>
  <si>
    <t>2004</t>
  </si>
  <si>
    <t>1986</t>
  </si>
  <si>
    <t>2012</t>
  </si>
  <si>
    <t>2014</t>
  </si>
  <si>
    <t>Администрация Аятского сельского поселения</t>
  </si>
  <si>
    <t>Муниципальное учреждение культуры  "Арчаглы-Аятская ЦКС"</t>
  </si>
  <si>
    <t>2/02/04</t>
  </si>
  <si>
    <t>2/01/01</t>
  </si>
  <si>
    <t>2/01/02</t>
  </si>
  <si>
    <t>2/01/03</t>
  </si>
  <si>
    <t>2/01/04</t>
  </si>
  <si>
    <t>2/01/05</t>
  </si>
  <si>
    <t>2/01/06</t>
  </si>
  <si>
    <t>2/01/07</t>
  </si>
  <si>
    <t>2/01/08</t>
  </si>
  <si>
    <t>2/01/09</t>
  </si>
  <si>
    <t>2/02/11</t>
  </si>
  <si>
    <t>2/02/12</t>
  </si>
  <si>
    <t>2/02/14</t>
  </si>
  <si>
    <t>2/02/15</t>
  </si>
  <si>
    <t>2/02/17</t>
  </si>
  <si>
    <t>2/02/20</t>
  </si>
  <si>
    <t>2/02/21</t>
  </si>
  <si>
    <t>2/02/23</t>
  </si>
  <si>
    <t>2/02/24</t>
  </si>
  <si>
    <t>2/02/25</t>
  </si>
  <si>
    <t>2/02/26</t>
  </si>
  <si>
    <t>2/02/28</t>
  </si>
  <si>
    <t>2/02/32</t>
  </si>
  <si>
    <t>2/02/33</t>
  </si>
  <si>
    <t>2/02/34</t>
  </si>
  <si>
    <t>2/02/35</t>
  </si>
  <si>
    <t>2/02/39</t>
  </si>
  <si>
    <t>Реестр муниципального имущества</t>
  </si>
  <si>
    <t xml:space="preserve">Администрация Аятского сельского поселения </t>
  </si>
  <si>
    <t xml:space="preserve"> Варненского муниципального района Челябинской области</t>
  </si>
  <si>
    <t>74-74-08/051/2006-139</t>
  </si>
  <si>
    <t>1/1</t>
  </si>
  <si>
    <t>Свид-во 74 № 004456005 от 12.01.2006г. ОГРН 1027401532927</t>
  </si>
  <si>
    <t>Устав муниципального образования Аятское сельское поселение № ЧИ 745053022003001 от 01.12.2005г.</t>
  </si>
  <si>
    <t>Свид-во 74 № 005708525 от 26.01.2012г. ОГРН 1057419508574</t>
  </si>
  <si>
    <t>Устав муниципального учреждения культуры "Арчаглы-Аятская клубная система" №53 от 16.12.2011г.</t>
  </si>
  <si>
    <t>Договор дарения от 14.06.2007 г.от СПК "Ново-варненский" ИНН 7428002485</t>
  </si>
  <si>
    <t>Нежилое здание -здание  конторы</t>
  </si>
  <si>
    <t>Свид-во 74 № 004456652 от 20.06.2006г. ОГРН 1027401532927</t>
  </si>
  <si>
    <t>2/02/41</t>
  </si>
  <si>
    <t>Дб/н от 02.01.08г.акт приема-передачи № 146 от 26.05.08 г.</t>
  </si>
  <si>
    <t>договор оперативного  управления  № 2 от 01.01.2016 г.</t>
  </si>
  <si>
    <t>Амортизация, рублей</t>
  </si>
  <si>
    <t>2/02/50</t>
  </si>
  <si>
    <t>2/02/51</t>
  </si>
  <si>
    <t>2016</t>
  </si>
  <si>
    <t>2/02/53</t>
  </si>
  <si>
    <t>2/02/54</t>
  </si>
  <si>
    <t>стол теннисный</t>
  </si>
  <si>
    <t>Д№38 от 01.06.16 счф№30 от 01.06.16 г. тов-накл № 261 от 01.06.16 г.</t>
  </si>
  <si>
    <t>Б/коса</t>
  </si>
  <si>
    <t>Д№56 от 10.08.16 счф№42 от 10.08.16 г. тов-накл № 439 от 10.08.16 г.</t>
  </si>
  <si>
    <t>Д№92 от 19.05.16 сч№92 от 19.05.16 г. тов-накл № 92 от 19.05.16 г.</t>
  </si>
  <si>
    <t>Доп. соглашение  №1 от 01.01.2017 г. к договору ОУ  №1 от 01.01.2016 г.</t>
  </si>
  <si>
    <t>Свидетельство о гос.регистрации 74 АА №202972 от 09.08.2007г</t>
  </si>
  <si>
    <t>Кадастровая стоимость,рублей</t>
  </si>
  <si>
    <t>2/02/55</t>
  </si>
  <si>
    <t>2/02/56</t>
  </si>
  <si>
    <t>2/02/57</t>
  </si>
  <si>
    <t>2017</t>
  </si>
  <si>
    <t>скамья для пресса</t>
  </si>
  <si>
    <t>турник(брусья)</t>
  </si>
  <si>
    <t>МК 0369300207116000106-0231718-02 от 11.01.2017 года счф от 30.01.2017 № 11</t>
  </si>
  <si>
    <t>Д№8 от 20.02.17 счет-фактура №9 от 20.02.17 г.</t>
  </si>
  <si>
    <t>Доп. соглашение  №2 от 01.04.2017 г. к договору ОУ  №1 от 01.01.2016 г.</t>
  </si>
  <si>
    <t>2/02/58</t>
  </si>
  <si>
    <t xml:space="preserve">Стул Пр Комо/Бюджет/Эк-01 черный </t>
  </si>
  <si>
    <t>Д№2 от 29.08.17  чек №744 от 31.08.17 г.</t>
  </si>
  <si>
    <t>Доп. соглашение  №3 от 31.12.2017 г. к договору ОУ  №1 от 01.01.2016 г.</t>
  </si>
  <si>
    <t xml:space="preserve">ЛАДА  213100 </t>
  </si>
  <si>
    <t>ВАЗ 2107</t>
  </si>
  <si>
    <t xml:space="preserve">колонки  </t>
  </si>
  <si>
    <t xml:space="preserve">  Р А З Д Е Л  2     Реестра муниципальной собственности  Аятского  сельского поселения по состоянию на 01.01.2018 года</t>
  </si>
  <si>
    <t>Раздел 1                       Реестра муниципальной собственности  Аятского сельского поселения на 01.01.2018 года</t>
  </si>
  <si>
    <t>РАЗДЕЛ 3           Реестра муниципальной собственности Аятского сельского поселения по состоянию на 01.01.2018 года</t>
  </si>
  <si>
    <t xml:space="preserve">  по состоянию на 01.01.2018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</si>
</sst>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0.0"/>
    <numFmt numFmtId="178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14" fontId="3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0"/>
  <sheetViews>
    <sheetView zoomScalePageLayoutView="0" workbookViewId="0" topLeftCell="A1">
      <selection activeCell="C8" sqref="C8:L8"/>
    </sheetView>
  </sheetViews>
  <sheetFormatPr defaultColWidth="9.00390625" defaultRowHeight="12.75"/>
  <sheetData>
    <row r="8" spans="1:14" ht="49.5" customHeight="1">
      <c r="A8" s="89"/>
      <c r="B8" s="89"/>
      <c r="C8" s="111" t="s">
        <v>116</v>
      </c>
      <c r="D8" s="111"/>
      <c r="E8" s="111"/>
      <c r="F8" s="111"/>
      <c r="G8" s="111"/>
      <c r="H8" s="111"/>
      <c r="I8" s="111"/>
      <c r="J8" s="111"/>
      <c r="K8" s="111"/>
      <c r="L8" s="111"/>
      <c r="M8" s="89"/>
      <c r="N8" s="89"/>
    </row>
    <row r="9" spans="1:13" ht="20.25">
      <c r="A9" s="88"/>
      <c r="B9" s="111" t="s">
        <v>117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ht="18.75">
      <c r="A10" s="88"/>
    </row>
    <row r="17" spans="3:12" ht="20.25">
      <c r="C17" s="111" t="s">
        <v>115</v>
      </c>
      <c r="D17" s="111"/>
      <c r="E17" s="111"/>
      <c r="F17" s="111"/>
      <c r="G17" s="111"/>
      <c r="H17" s="111"/>
      <c r="I17" s="111"/>
      <c r="J17" s="111"/>
      <c r="K17" s="111"/>
      <c r="L17" s="111"/>
    </row>
    <row r="20" spans="4:11" ht="20.25">
      <c r="D20" s="111" t="s">
        <v>163</v>
      </c>
      <c r="E20" s="111"/>
      <c r="F20" s="111"/>
      <c r="G20" s="111"/>
      <c r="H20" s="111"/>
      <c r="I20" s="111"/>
      <c r="J20" s="111"/>
      <c r="K20" s="111"/>
    </row>
  </sheetData>
  <sheetProtection/>
  <mergeCells count="4">
    <mergeCell ref="C8:L8"/>
    <mergeCell ref="B9:M9"/>
    <mergeCell ref="C17:L17"/>
    <mergeCell ref="D20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6"/>
  <sheetViews>
    <sheetView zoomScalePageLayoutView="0" workbookViewId="0" topLeftCell="A1">
      <selection activeCell="N8" sqref="N8:N9"/>
    </sheetView>
  </sheetViews>
  <sheetFormatPr defaultColWidth="9.00390625" defaultRowHeight="12.75"/>
  <cols>
    <col min="1" max="1" width="3.375" style="0" customWidth="1"/>
    <col min="2" max="2" width="4.375" style="0" customWidth="1"/>
    <col min="3" max="3" width="9.125" style="0" customWidth="1"/>
    <col min="4" max="4" width="12.25390625" style="0" customWidth="1"/>
    <col min="5" max="5" width="7.375" style="0" customWidth="1"/>
    <col min="6" max="6" width="4.25390625" style="0" customWidth="1"/>
    <col min="7" max="7" width="8.25390625" style="0" customWidth="1"/>
    <col min="8" max="8" width="9.125" style="0" customWidth="1"/>
    <col min="9" max="9" width="11.625" style="0" customWidth="1"/>
    <col min="10" max="10" width="9.00390625" style="0" customWidth="1"/>
    <col min="11" max="11" width="14.125" style="0" customWidth="1"/>
    <col min="12" max="12" width="17.125" style="0" customWidth="1"/>
    <col min="13" max="13" width="13.625" style="0" customWidth="1"/>
    <col min="14" max="14" width="22.00390625" style="0" customWidth="1"/>
    <col min="15" max="15" width="12.75390625" style="0" customWidth="1"/>
    <col min="16" max="16" width="13.125" style="0" customWidth="1"/>
    <col min="17" max="17" width="10.875" style="0" customWidth="1"/>
    <col min="18" max="18" width="7.875" style="0" customWidth="1"/>
  </cols>
  <sheetData>
    <row r="4" spans="8:11" ht="12.75">
      <c r="H4" s="36" t="s">
        <v>51</v>
      </c>
      <c r="I4" s="36"/>
      <c r="J4" s="36"/>
      <c r="K4" s="36"/>
    </row>
    <row r="5" spans="1:18" ht="15.75">
      <c r="A5" s="120" t="s">
        <v>161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33"/>
    </row>
    <row r="6" spans="1:18" ht="12.75">
      <c r="A6" s="6"/>
      <c r="B6" s="6"/>
      <c r="C6" s="7"/>
      <c r="D6" s="8"/>
      <c r="E6" s="7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3"/>
    </row>
    <row r="7" spans="1:18" ht="12.75">
      <c r="A7" s="6"/>
      <c r="B7" s="6"/>
      <c r="C7" s="7"/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3"/>
    </row>
    <row r="8" spans="1:18" ht="40.5" customHeight="1">
      <c r="A8" s="122" t="s">
        <v>0</v>
      </c>
      <c r="B8" s="122" t="s">
        <v>28</v>
      </c>
      <c r="C8" s="114" t="s">
        <v>47</v>
      </c>
      <c r="D8" s="9" t="s">
        <v>2</v>
      </c>
      <c r="E8" s="123" t="s">
        <v>9</v>
      </c>
      <c r="F8" s="112" t="s">
        <v>7</v>
      </c>
      <c r="G8" s="112" t="s">
        <v>8</v>
      </c>
      <c r="H8" s="112" t="s">
        <v>12</v>
      </c>
      <c r="I8" s="112" t="s">
        <v>143</v>
      </c>
      <c r="J8" s="112" t="s">
        <v>13</v>
      </c>
      <c r="K8" s="112" t="s">
        <v>5</v>
      </c>
      <c r="L8" s="115" t="s">
        <v>18</v>
      </c>
      <c r="M8" s="115" t="s">
        <v>17</v>
      </c>
      <c r="N8" s="116" t="s">
        <v>16</v>
      </c>
      <c r="O8" s="112" t="s">
        <v>11</v>
      </c>
      <c r="P8" s="112" t="s">
        <v>10</v>
      </c>
      <c r="Q8" s="112" t="s">
        <v>46</v>
      </c>
      <c r="R8" s="113" t="s">
        <v>19</v>
      </c>
    </row>
    <row r="9" spans="1:18" ht="38.25" customHeight="1">
      <c r="A9" s="122"/>
      <c r="B9" s="122"/>
      <c r="C9" s="114"/>
      <c r="D9" s="53" t="s">
        <v>15</v>
      </c>
      <c r="E9" s="123"/>
      <c r="F9" s="112"/>
      <c r="G9" s="112"/>
      <c r="H9" s="112"/>
      <c r="I9" s="112"/>
      <c r="J9" s="112"/>
      <c r="K9" s="112"/>
      <c r="L9" s="115"/>
      <c r="M9" s="115"/>
      <c r="N9" s="116"/>
      <c r="O9" s="112"/>
      <c r="P9" s="112"/>
      <c r="Q9" s="112"/>
      <c r="R9" s="113"/>
    </row>
    <row r="10" spans="1:18" ht="70.5" customHeight="1">
      <c r="A10" s="48">
        <v>1</v>
      </c>
      <c r="B10" s="92" t="s">
        <v>119</v>
      </c>
      <c r="C10" s="91">
        <v>39247</v>
      </c>
      <c r="D10" s="10" t="s">
        <v>125</v>
      </c>
      <c r="E10" s="48">
        <v>2006</v>
      </c>
      <c r="F10" s="49">
        <v>1</v>
      </c>
      <c r="G10" s="49">
        <v>858.4</v>
      </c>
      <c r="H10" s="50">
        <v>523200</v>
      </c>
      <c r="I10" s="109">
        <v>18119347.55</v>
      </c>
      <c r="J10" s="108">
        <v>0</v>
      </c>
      <c r="K10" s="107" t="s">
        <v>53</v>
      </c>
      <c r="L10" s="51" t="s">
        <v>124</v>
      </c>
      <c r="M10" s="90" t="s">
        <v>142</v>
      </c>
      <c r="N10" s="22" t="s">
        <v>120</v>
      </c>
      <c r="O10" s="106" t="s">
        <v>152</v>
      </c>
      <c r="P10" s="110" t="s">
        <v>118</v>
      </c>
      <c r="Q10" s="50">
        <f>SUM(H10-J10)</f>
        <v>523200</v>
      </c>
      <c r="R10" s="52"/>
    </row>
    <row r="11" spans="1:18" ht="12.75">
      <c r="A11" s="117" t="s">
        <v>14</v>
      </c>
      <c r="B11" s="118"/>
      <c r="C11" s="118"/>
      <c r="D11" s="118"/>
      <c r="E11" s="118"/>
      <c r="F11" s="118"/>
      <c r="G11" s="119"/>
      <c r="H11" s="103">
        <f>SUM(H10:H10)</f>
        <v>523200</v>
      </c>
      <c r="I11" s="103">
        <f>SUM(I10:I10)</f>
        <v>18119347.55</v>
      </c>
      <c r="J11" s="32">
        <f>SUM(J10:J10)</f>
        <v>0</v>
      </c>
      <c r="K11" s="11"/>
      <c r="L11" s="11"/>
      <c r="M11" s="11"/>
      <c r="N11" s="12"/>
      <c r="O11" s="13"/>
      <c r="P11" s="28"/>
      <c r="Q11" s="32">
        <f>SUM(Q10:Q10)</f>
        <v>523200</v>
      </c>
      <c r="R11" s="13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2"/>
      <c r="C24" s="2"/>
      <c r="D24" s="121"/>
      <c r="E24" s="121"/>
      <c r="F24" s="121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20">
    <mergeCell ref="A11:G11"/>
    <mergeCell ref="A5:Q5"/>
    <mergeCell ref="D24:F24"/>
    <mergeCell ref="A8:A9"/>
    <mergeCell ref="B8:B9"/>
    <mergeCell ref="L8:L9"/>
    <mergeCell ref="H8:H9"/>
    <mergeCell ref="E8:E9"/>
    <mergeCell ref="F8:F9"/>
    <mergeCell ref="G8:G9"/>
    <mergeCell ref="Q8:Q9"/>
    <mergeCell ref="R8:R9"/>
    <mergeCell ref="C8:C9"/>
    <mergeCell ref="J8:J9"/>
    <mergeCell ref="K8:K9"/>
    <mergeCell ref="M8:M9"/>
    <mergeCell ref="N8:N9"/>
    <mergeCell ref="O8:O9"/>
    <mergeCell ref="P8:P9"/>
    <mergeCell ref="I8:I9"/>
  </mergeCells>
  <printOptions horizontalCentered="1" verticalCentered="1"/>
  <pageMargins left="0.7874015748031497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40">
      <selection activeCell="J47" sqref="J47"/>
    </sheetView>
  </sheetViews>
  <sheetFormatPr defaultColWidth="9.00390625" defaultRowHeight="12.75"/>
  <cols>
    <col min="1" max="1" width="2.875" style="0" customWidth="1"/>
    <col min="2" max="2" width="6.875" style="0" customWidth="1"/>
    <col min="3" max="3" width="5.125" style="0" customWidth="1"/>
    <col min="4" max="4" width="16.75390625" style="0" customWidth="1"/>
    <col min="5" max="5" width="6.75390625" style="0" customWidth="1"/>
    <col min="6" max="6" width="4.375" style="0" customWidth="1"/>
    <col min="7" max="7" width="4.25390625" style="0" customWidth="1"/>
    <col min="8" max="8" width="9.00390625" style="0" customWidth="1"/>
    <col min="9" max="10" width="9.625" style="0" customWidth="1"/>
    <col min="11" max="11" width="12.25390625" style="0" customWidth="1"/>
    <col min="12" max="12" width="16.625" style="0" customWidth="1"/>
    <col min="13" max="13" width="8.25390625" style="0" customWidth="1"/>
    <col min="14" max="14" width="16.375" style="0" customWidth="1"/>
    <col min="15" max="15" width="7.125" style="0" customWidth="1"/>
  </cols>
  <sheetData>
    <row r="1" ht="12.75">
      <c r="D1" s="36" t="s">
        <v>52</v>
      </c>
    </row>
    <row r="2" spans="1:14" ht="15.75">
      <c r="A2" s="141" t="s">
        <v>160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>
      <c r="A3" s="37"/>
      <c r="B3" s="37"/>
      <c r="C3" s="38"/>
      <c r="D3" s="4"/>
      <c r="E3" s="37"/>
      <c r="F3" s="37"/>
      <c r="G3" s="38"/>
      <c r="H3" s="4"/>
      <c r="I3" s="39"/>
      <c r="J3" s="39"/>
      <c r="K3" s="39"/>
      <c r="L3" s="39"/>
      <c r="M3" s="39"/>
      <c r="N3" s="39"/>
    </row>
    <row r="4" spans="1:15" ht="36.75" customHeight="1">
      <c r="A4" s="57" t="s">
        <v>0</v>
      </c>
      <c r="B4" s="133" t="s">
        <v>28</v>
      </c>
      <c r="C4" s="97" t="s">
        <v>1</v>
      </c>
      <c r="D4" s="57" t="s">
        <v>2</v>
      </c>
      <c r="E4" s="135" t="s">
        <v>20</v>
      </c>
      <c r="F4" s="131" t="s">
        <v>40</v>
      </c>
      <c r="G4" s="132"/>
      <c r="H4" s="142" t="s">
        <v>21</v>
      </c>
      <c r="I4" s="135" t="s">
        <v>130</v>
      </c>
      <c r="J4" s="135" t="s">
        <v>22</v>
      </c>
      <c r="K4" s="58"/>
      <c r="L4" s="135" t="s">
        <v>41</v>
      </c>
      <c r="M4" s="135" t="s">
        <v>42</v>
      </c>
      <c r="N4" s="138" t="s">
        <v>43</v>
      </c>
      <c r="O4" s="135" t="s">
        <v>45</v>
      </c>
    </row>
    <row r="5" spans="1:15" ht="23.25" customHeight="1">
      <c r="A5" s="59" t="s">
        <v>3</v>
      </c>
      <c r="B5" s="147"/>
      <c r="C5" s="60" t="s">
        <v>4</v>
      </c>
      <c r="D5" s="59" t="s">
        <v>23</v>
      </c>
      <c r="E5" s="136"/>
      <c r="F5" s="133" t="s">
        <v>54</v>
      </c>
      <c r="G5" s="133" t="s">
        <v>44</v>
      </c>
      <c r="H5" s="143"/>
      <c r="I5" s="145"/>
      <c r="J5" s="145"/>
      <c r="K5" s="105" t="s">
        <v>24</v>
      </c>
      <c r="L5" s="136"/>
      <c r="M5" s="136"/>
      <c r="N5" s="139"/>
      <c r="O5" s="136"/>
    </row>
    <row r="6" spans="1:15" ht="24.75" customHeight="1">
      <c r="A6" s="61"/>
      <c r="B6" s="134"/>
      <c r="C6" s="98" t="s">
        <v>6</v>
      </c>
      <c r="D6" s="61"/>
      <c r="E6" s="137"/>
      <c r="F6" s="134"/>
      <c r="G6" s="134"/>
      <c r="H6" s="144"/>
      <c r="I6" s="146"/>
      <c r="J6" s="146"/>
      <c r="K6" s="62"/>
      <c r="L6" s="137"/>
      <c r="M6" s="137"/>
      <c r="N6" s="140"/>
      <c r="O6" s="137"/>
    </row>
    <row r="7" spans="1:15" ht="24.75" customHeight="1">
      <c r="A7" s="124" t="s">
        <v>63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81"/>
    </row>
    <row r="8" spans="1:15" ht="30" customHeight="1">
      <c r="A8" s="63">
        <v>1</v>
      </c>
      <c r="B8" s="64" t="s">
        <v>89</v>
      </c>
      <c r="C8" s="82">
        <v>2015</v>
      </c>
      <c r="D8" s="70" t="s">
        <v>55</v>
      </c>
      <c r="E8" s="82">
        <v>2012</v>
      </c>
      <c r="F8" s="63" t="s">
        <v>25</v>
      </c>
      <c r="G8" s="67">
        <v>1</v>
      </c>
      <c r="H8" s="83">
        <v>26000</v>
      </c>
      <c r="I8" s="83">
        <v>26000</v>
      </c>
      <c r="J8" s="35">
        <f>SUM(H8-I8)</f>
        <v>0</v>
      </c>
      <c r="K8" s="69" t="s">
        <v>64</v>
      </c>
      <c r="L8" s="69"/>
      <c r="M8" s="63"/>
      <c r="N8" s="99" t="s">
        <v>129</v>
      </c>
      <c r="O8" s="70"/>
    </row>
    <row r="9" spans="1:15" ht="30" customHeight="1">
      <c r="A9" s="63">
        <f>SUM(A8+1)</f>
        <v>2</v>
      </c>
      <c r="B9" s="64" t="s">
        <v>90</v>
      </c>
      <c r="C9" s="82">
        <v>2015</v>
      </c>
      <c r="D9" s="70" t="s">
        <v>56</v>
      </c>
      <c r="E9" s="82">
        <v>2012</v>
      </c>
      <c r="F9" s="63" t="s">
        <v>25</v>
      </c>
      <c r="G9" s="67">
        <v>1</v>
      </c>
      <c r="H9" s="83">
        <v>18580</v>
      </c>
      <c r="I9" s="83">
        <v>18580</v>
      </c>
      <c r="J9" s="35">
        <f aca="true" t="shared" si="0" ref="J9:J16">SUM(H9-I9)</f>
        <v>0</v>
      </c>
      <c r="K9" s="69" t="s">
        <v>64</v>
      </c>
      <c r="L9" s="69"/>
      <c r="M9" s="63"/>
      <c r="N9" s="99" t="s">
        <v>129</v>
      </c>
      <c r="O9" s="70"/>
    </row>
    <row r="10" spans="1:15" ht="30" customHeight="1">
      <c r="A10" s="63">
        <f aca="true" t="shared" si="1" ref="A10:A16">SUM(A9+1)</f>
        <v>3</v>
      </c>
      <c r="B10" s="64" t="s">
        <v>91</v>
      </c>
      <c r="C10" s="82">
        <v>2015</v>
      </c>
      <c r="D10" s="70" t="s">
        <v>159</v>
      </c>
      <c r="E10" s="82">
        <v>2012</v>
      </c>
      <c r="F10" s="63" t="s">
        <v>25</v>
      </c>
      <c r="G10" s="67">
        <v>1</v>
      </c>
      <c r="H10" s="83">
        <v>18370</v>
      </c>
      <c r="I10" s="83">
        <v>18370</v>
      </c>
      <c r="J10" s="35">
        <f t="shared" si="0"/>
        <v>0</v>
      </c>
      <c r="K10" s="69" t="s">
        <v>64</v>
      </c>
      <c r="L10" s="69"/>
      <c r="M10" s="63"/>
      <c r="N10" s="99" t="s">
        <v>129</v>
      </c>
      <c r="O10" s="70"/>
    </row>
    <row r="11" spans="1:15" ht="30" customHeight="1">
      <c r="A11" s="63">
        <f t="shared" si="1"/>
        <v>4</v>
      </c>
      <c r="B11" s="64" t="s">
        <v>92</v>
      </c>
      <c r="C11" s="82">
        <v>2015</v>
      </c>
      <c r="D11" s="70" t="s">
        <v>57</v>
      </c>
      <c r="E11" s="82">
        <v>2012</v>
      </c>
      <c r="F11" s="63" t="s">
        <v>25</v>
      </c>
      <c r="G11" s="67">
        <v>1</v>
      </c>
      <c r="H11" s="83">
        <v>3800</v>
      </c>
      <c r="I11" s="83">
        <v>3800</v>
      </c>
      <c r="J11" s="35">
        <f t="shared" si="0"/>
        <v>0</v>
      </c>
      <c r="K11" s="69" t="s">
        <v>64</v>
      </c>
      <c r="L11" s="69"/>
      <c r="M11" s="63"/>
      <c r="N11" s="99" t="s">
        <v>129</v>
      </c>
      <c r="O11" s="70"/>
    </row>
    <row r="12" spans="1:15" ht="30" customHeight="1">
      <c r="A12" s="63">
        <f t="shared" si="1"/>
        <v>5</v>
      </c>
      <c r="B12" s="64" t="s">
        <v>93</v>
      </c>
      <c r="C12" s="82">
        <v>2015</v>
      </c>
      <c r="D12" s="70" t="s">
        <v>58</v>
      </c>
      <c r="E12" s="82">
        <v>2012</v>
      </c>
      <c r="F12" s="63" t="s">
        <v>25</v>
      </c>
      <c r="G12" s="67">
        <v>1</v>
      </c>
      <c r="H12" s="83">
        <v>4500</v>
      </c>
      <c r="I12" s="83">
        <v>4500</v>
      </c>
      <c r="J12" s="35">
        <f t="shared" si="0"/>
        <v>0</v>
      </c>
      <c r="K12" s="69" t="s">
        <v>64</v>
      </c>
      <c r="L12" s="69"/>
      <c r="M12" s="63"/>
      <c r="N12" s="99" t="s">
        <v>129</v>
      </c>
      <c r="O12" s="70"/>
    </row>
    <row r="13" spans="1:15" ht="30" customHeight="1">
      <c r="A13" s="63">
        <f t="shared" si="1"/>
        <v>6</v>
      </c>
      <c r="B13" s="64" t="s">
        <v>94</v>
      </c>
      <c r="C13" s="82">
        <v>2015</v>
      </c>
      <c r="D13" s="70" t="s">
        <v>59</v>
      </c>
      <c r="E13" s="82">
        <v>2013</v>
      </c>
      <c r="F13" s="63" t="s">
        <v>25</v>
      </c>
      <c r="G13" s="67">
        <v>1</v>
      </c>
      <c r="H13" s="83">
        <v>7950</v>
      </c>
      <c r="I13" s="83">
        <v>7950</v>
      </c>
      <c r="J13" s="35">
        <f t="shared" si="0"/>
        <v>0</v>
      </c>
      <c r="K13" s="69" t="s">
        <v>64</v>
      </c>
      <c r="L13" s="69"/>
      <c r="M13" s="63"/>
      <c r="N13" s="99" t="s">
        <v>129</v>
      </c>
      <c r="O13" s="70"/>
    </row>
    <row r="14" spans="1:15" ht="49.5" customHeight="1">
      <c r="A14" s="63">
        <f t="shared" si="1"/>
        <v>7</v>
      </c>
      <c r="B14" s="64" t="s">
        <v>95</v>
      </c>
      <c r="C14" s="82">
        <v>2015</v>
      </c>
      <c r="D14" s="70" t="s">
        <v>60</v>
      </c>
      <c r="E14" s="82">
        <v>2015</v>
      </c>
      <c r="F14" s="63" t="s">
        <v>25</v>
      </c>
      <c r="G14" s="67">
        <v>1</v>
      </c>
      <c r="H14" s="83">
        <v>17445</v>
      </c>
      <c r="I14" s="83">
        <v>17445</v>
      </c>
      <c r="J14" s="35">
        <f t="shared" si="0"/>
        <v>0</v>
      </c>
      <c r="K14" s="69" t="s">
        <v>64</v>
      </c>
      <c r="L14" s="69" t="s">
        <v>67</v>
      </c>
      <c r="M14" s="63"/>
      <c r="N14" s="99" t="s">
        <v>129</v>
      </c>
      <c r="O14" s="70"/>
    </row>
    <row r="15" spans="1:15" ht="47.25" customHeight="1">
      <c r="A15" s="63">
        <f t="shared" si="1"/>
        <v>8</v>
      </c>
      <c r="B15" s="64" t="s">
        <v>96</v>
      </c>
      <c r="C15" s="82">
        <v>2015</v>
      </c>
      <c r="D15" s="70" t="s">
        <v>61</v>
      </c>
      <c r="E15" s="82">
        <v>2015</v>
      </c>
      <c r="F15" s="63" t="s">
        <v>25</v>
      </c>
      <c r="G15" s="67">
        <v>1</v>
      </c>
      <c r="H15" s="83">
        <v>15865</v>
      </c>
      <c r="I15" s="83">
        <v>15865</v>
      </c>
      <c r="J15" s="35">
        <f t="shared" si="0"/>
        <v>0</v>
      </c>
      <c r="K15" s="69" t="s">
        <v>64</v>
      </c>
      <c r="L15" s="69" t="s">
        <v>67</v>
      </c>
      <c r="M15" s="63"/>
      <c r="N15" s="99" t="s">
        <v>129</v>
      </c>
      <c r="O15" s="70"/>
    </row>
    <row r="16" spans="1:15" ht="46.5" customHeight="1">
      <c r="A16" s="63">
        <f t="shared" si="1"/>
        <v>9</v>
      </c>
      <c r="B16" s="64" t="s">
        <v>97</v>
      </c>
      <c r="C16" s="82">
        <v>2015</v>
      </c>
      <c r="D16" s="70" t="s">
        <v>62</v>
      </c>
      <c r="E16" s="82">
        <v>2015</v>
      </c>
      <c r="F16" s="63" t="s">
        <v>25</v>
      </c>
      <c r="G16" s="67">
        <v>1</v>
      </c>
      <c r="H16" s="83">
        <v>24115</v>
      </c>
      <c r="I16" s="83">
        <v>24115</v>
      </c>
      <c r="J16" s="35">
        <f t="shared" si="0"/>
        <v>0</v>
      </c>
      <c r="K16" s="69" t="s">
        <v>64</v>
      </c>
      <c r="L16" s="69" t="s">
        <v>67</v>
      </c>
      <c r="M16" s="63"/>
      <c r="N16" s="99" t="s">
        <v>129</v>
      </c>
      <c r="O16" s="70"/>
    </row>
    <row r="17" spans="1:15" ht="13.5" customHeight="1">
      <c r="A17" s="40"/>
      <c r="B17" s="41"/>
      <c r="C17" s="84"/>
      <c r="D17" s="85" t="s">
        <v>26</v>
      </c>
      <c r="E17" s="42"/>
      <c r="F17" s="43"/>
      <c r="G17" s="86"/>
      <c r="H17" s="104">
        <f>SUM(H8:H16)</f>
        <v>136625</v>
      </c>
      <c r="I17" s="34">
        <f>SUM(I8:I16)</f>
        <v>136625</v>
      </c>
      <c r="J17" s="34">
        <f>SUM(J8:J16)</f>
        <v>0</v>
      </c>
      <c r="K17" s="34"/>
      <c r="L17" s="34"/>
      <c r="M17" s="34"/>
      <c r="N17" s="5"/>
      <c r="O17" s="87"/>
    </row>
    <row r="18" spans="1:15" ht="12.75">
      <c r="A18" s="129" t="s">
        <v>86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36"/>
    </row>
    <row r="19" spans="1:15" ht="29.25">
      <c r="A19" s="63">
        <v>1</v>
      </c>
      <c r="B19" s="64" t="s">
        <v>88</v>
      </c>
      <c r="C19" s="65">
        <v>2015</v>
      </c>
      <c r="D19" s="71" t="s">
        <v>38</v>
      </c>
      <c r="E19" s="72" t="s">
        <v>78</v>
      </c>
      <c r="F19" s="63" t="s">
        <v>25</v>
      </c>
      <c r="G19" s="67">
        <v>1</v>
      </c>
      <c r="H19" s="47">
        <v>7306</v>
      </c>
      <c r="I19" s="47">
        <v>7306</v>
      </c>
      <c r="J19" s="35">
        <f aca="true" t="shared" si="2" ref="J19:J38">SUM(H19-I19)</f>
        <v>0</v>
      </c>
      <c r="K19" s="69" t="s">
        <v>64</v>
      </c>
      <c r="L19" s="69"/>
      <c r="M19" s="63"/>
      <c r="N19" s="106" t="s">
        <v>141</v>
      </c>
      <c r="O19" s="70"/>
    </row>
    <row r="20" spans="1:15" ht="29.25">
      <c r="A20" s="63">
        <v>3</v>
      </c>
      <c r="B20" s="64" t="s">
        <v>98</v>
      </c>
      <c r="C20" s="65">
        <v>2015</v>
      </c>
      <c r="D20" s="93" t="s">
        <v>70</v>
      </c>
      <c r="E20" s="66" t="s">
        <v>80</v>
      </c>
      <c r="F20" s="63" t="s">
        <v>25</v>
      </c>
      <c r="G20" s="67">
        <v>1</v>
      </c>
      <c r="H20" s="47">
        <v>7340</v>
      </c>
      <c r="I20" s="47">
        <v>7340</v>
      </c>
      <c r="J20" s="35">
        <f t="shared" si="2"/>
        <v>0</v>
      </c>
      <c r="K20" s="69" t="s">
        <v>64</v>
      </c>
      <c r="L20" s="69"/>
      <c r="M20" s="63"/>
      <c r="N20" s="106" t="s">
        <v>141</v>
      </c>
      <c r="O20" s="70"/>
    </row>
    <row r="21" spans="1:15" ht="29.25">
      <c r="A21" s="63">
        <f aca="true" t="shared" si="3" ref="A21:A45">SUM(A20)+1</f>
        <v>4</v>
      </c>
      <c r="B21" s="64" t="s">
        <v>99</v>
      </c>
      <c r="C21" s="65">
        <v>2015</v>
      </c>
      <c r="D21" s="71" t="s">
        <v>38</v>
      </c>
      <c r="E21" s="66" t="s">
        <v>78</v>
      </c>
      <c r="F21" s="63" t="s">
        <v>25</v>
      </c>
      <c r="G21" s="67">
        <v>1</v>
      </c>
      <c r="H21" s="47">
        <v>9232</v>
      </c>
      <c r="I21" s="47">
        <v>9232</v>
      </c>
      <c r="J21" s="35">
        <f t="shared" si="2"/>
        <v>0</v>
      </c>
      <c r="K21" s="69" t="s">
        <v>64</v>
      </c>
      <c r="L21" s="69"/>
      <c r="M21" s="63"/>
      <c r="N21" s="106" t="s">
        <v>141</v>
      </c>
      <c r="O21" s="70"/>
    </row>
    <row r="22" spans="1:15" ht="29.25">
      <c r="A22" s="63">
        <f t="shared" si="3"/>
        <v>5</v>
      </c>
      <c r="B22" s="64" t="s">
        <v>100</v>
      </c>
      <c r="C22" s="65">
        <v>2015</v>
      </c>
      <c r="D22" s="94" t="s">
        <v>71</v>
      </c>
      <c r="E22" s="66" t="s">
        <v>81</v>
      </c>
      <c r="F22" s="63" t="s">
        <v>25</v>
      </c>
      <c r="G22" s="67">
        <v>1</v>
      </c>
      <c r="H22" s="47">
        <v>9644</v>
      </c>
      <c r="I22" s="47">
        <v>9644</v>
      </c>
      <c r="J22" s="35">
        <f t="shared" si="2"/>
        <v>0</v>
      </c>
      <c r="K22" s="69" t="s">
        <v>64</v>
      </c>
      <c r="L22" s="69"/>
      <c r="M22" s="63"/>
      <c r="N22" s="106" t="s">
        <v>141</v>
      </c>
      <c r="O22" s="70"/>
    </row>
    <row r="23" spans="1:15" ht="29.25">
      <c r="A23" s="63">
        <f t="shared" si="3"/>
        <v>6</v>
      </c>
      <c r="B23" s="64" t="s">
        <v>101</v>
      </c>
      <c r="C23" s="65">
        <v>2015</v>
      </c>
      <c r="D23" s="93" t="s">
        <v>72</v>
      </c>
      <c r="E23" s="66" t="s">
        <v>82</v>
      </c>
      <c r="F23" s="63" t="s">
        <v>25</v>
      </c>
      <c r="G23" s="67">
        <v>1</v>
      </c>
      <c r="H23" s="47">
        <v>3980</v>
      </c>
      <c r="I23" s="47">
        <v>3980</v>
      </c>
      <c r="J23" s="35">
        <f t="shared" si="2"/>
        <v>0</v>
      </c>
      <c r="K23" s="69" t="s">
        <v>64</v>
      </c>
      <c r="L23" s="69"/>
      <c r="M23" s="63"/>
      <c r="N23" s="106" t="s">
        <v>141</v>
      </c>
      <c r="O23" s="70"/>
    </row>
    <row r="24" spans="1:15" ht="45" customHeight="1">
      <c r="A24" s="63">
        <f t="shared" si="3"/>
        <v>7</v>
      </c>
      <c r="B24" s="64" t="s">
        <v>102</v>
      </c>
      <c r="C24" s="65">
        <v>2015</v>
      </c>
      <c r="D24" s="93" t="s">
        <v>73</v>
      </c>
      <c r="E24" s="66" t="s">
        <v>78</v>
      </c>
      <c r="F24" s="63" t="s">
        <v>25</v>
      </c>
      <c r="G24" s="67">
        <v>1</v>
      </c>
      <c r="H24" s="47">
        <v>3534</v>
      </c>
      <c r="I24" s="47">
        <v>3534</v>
      </c>
      <c r="J24" s="35">
        <f t="shared" si="2"/>
        <v>0</v>
      </c>
      <c r="K24" s="69" t="s">
        <v>64</v>
      </c>
      <c r="L24" s="69"/>
      <c r="M24" s="63"/>
      <c r="N24" s="106" t="s">
        <v>141</v>
      </c>
      <c r="O24" s="70"/>
    </row>
    <row r="25" spans="1:15" ht="45" customHeight="1">
      <c r="A25" s="63">
        <f t="shared" si="3"/>
        <v>8</v>
      </c>
      <c r="B25" s="64" t="s">
        <v>103</v>
      </c>
      <c r="C25" s="65">
        <v>2015</v>
      </c>
      <c r="D25" s="93" t="s">
        <v>70</v>
      </c>
      <c r="E25" s="66" t="s">
        <v>83</v>
      </c>
      <c r="F25" s="63" t="s">
        <v>25</v>
      </c>
      <c r="G25" s="67">
        <v>1</v>
      </c>
      <c r="H25" s="47">
        <v>7340</v>
      </c>
      <c r="I25" s="47">
        <v>7340</v>
      </c>
      <c r="J25" s="35">
        <f t="shared" si="2"/>
        <v>0</v>
      </c>
      <c r="K25" s="69" t="s">
        <v>64</v>
      </c>
      <c r="L25" s="69"/>
      <c r="M25" s="63"/>
      <c r="N25" s="106" t="s">
        <v>141</v>
      </c>
      <c r="O25" s="70"/>
    </row>
    <row r="26" spans="1:15" ht="45" customHeight="1">
      <c r="A26" s="63">
        <f t="shared" si="3"/>
        <v>9</v>
      </c>
      <c r="B26" s="64" t="s">
        <v>104</v>
      </c>
      <c r="C26" s="65">
        <v>2015</v>
      </c>
      <c r="D26" s="71" t="s">
        <v>38</v>
      </c>
      <c r="E26" s="66" t="s">
        <v>79</v>
      </c>
      <c r="F26" s="63" t="s">
        <v>25</v>
      </c>
      <c r="G26" s="67">
        <v>1</v>
      </c>
      <c r="H26" s="47">
        <v>9232</v>
      </c>
      <c r="I26" s="47">
        <v>9232</v>
      </c>
      <c r="J26" s="35">
        <f t="shared" si="2"/>
        <v>0</v>
      </c>
      <c r="K26" s="69" t="s">
        <v>64</v>
      </c>
      <c r="L26" s="69"/>
      <c r="M26" s="63"/>
      <c r="N26" s="106" t="s">
        <v>141</v>
      </c>
      <c r="O26" s="70"/>
    </row>
    <row r="27" spans="1:15" ht="45" customHeight="1">
      <c r="A27" s="63">
        <f t="shared" si="3"/>
        <v>10</v>
      </c>
      <c r="B27" s="64" t="s">
        <v>105</v>
      </c>
      <c r="C27" s="65">
        <v>2015</v>
      </c>
      <c r="D27" s="94" t="s">
        <v>71</v>
      </c>
      <c r="E27" s="66" t="s">
        <v>78</v>
      </c>
      <c r="F27" s="63" t="s">
        <v>25</v>
      </c>
      <c r="G27" s="67">
        <v>1</v>
      </c>
      <c r="H27" s="47">
        <v>9644</v>
      </c>
      <c r="I27" s="47">
        <v>9644</v>
      </c>
      <c r="J27" s="35">
        <f t="shared" si="2"/>
        <v>0</v>
      </c>
      <c r="K27" s="69" t="s">
        <v>64</v>
      </c>
      <c r="L27" s="69"/>
      <c r="M27" s="63"/>
      <c r="N27" s="106" t="s">
        <v>141</v>
      </c>
      <c r="O27" s="70"/>
    </row>
    <row r="28" spans="1:15" ht="45" customHeight="1">
      <c r="A28" s="63">
        <f t="shared" si="3"/>
        <v>11</v>
      </c>
      <c r="B28" s="64" t="s">
        <v>106</v>
      </c>
      <c r="C28" s="65">
        <v>2015</v>
      </c>
      <c r="D28" s="93" t="s">
        <v>73</v>
      </c>
      <c r="E28" s="66" t="s">
        <v>81</v>
      </c>
      <c r="F28" s="63" t="s">
        <v>25</v>
      </c>
      <c r="G28" s="67">
        <v>1</v>
      </c>
      <c r="H28" s="47">
        <v>3534</v>
      </c>
      <c r="I28" s="47">
        <v>3534</v>
      </c>
      <c r="J28" s="35">
        <f t="shared" si="2"/>
        <v>0</v>
      </c>
      <c r="K28" s="69" t="s">
        <v>64</v>
      </c>
      <c r="L28" s="69"/>
      <c r="M28" s="63"/>
      <c r="N28" s="106" t="s">
        <v>141</v>
      </c>
      <c r="O28" s="70"/>
    </row>
    <row r="29" spans="1:15" ht="45" customHeight="1">
      <c r="A29" s="63">
        <f t="shared" si="3"/>
        <v>12</v>
      </c>
      <c r="B29" s="64" t="s">
        <v>107</v>
      </c>
      <c r="C29" s="65">
        <v>2015</v>
      </c>
      <c r="D29" s="93" t="s">
        <v>74</v>
      </c>
      <c r="E29" s="66" t="s">
        <v>81</v>
      </c>
      <c r="F29" s="63" t="s">
        <v>25</v>
      </c>
      <c r="G29" s="67">
        <v>1</v>
      </c>
      <c r="H29" s="47">
        <v>11868.02</v>
      </c>
      <c r="I29" s="47">
        <v>11868.02</v>
      </c>
      <c r="J29" s="35">
        <f t="shared" si="2"/>
        <v>0</v>
      </c>
      <c r="K29" s="69" t="s">
        <v>64</v>
      </c>
      <c r="L29" s="69"/>
      <c r="M29" s="63"/>
      <c r="N29" s="106" t="s">
        <v>141</v>
      </c>
      <c r="O29" s="70"/>
    </row>
    <row r="30" spans="1:15" ht="45" customHeight="1">
      <c r="A30" s="63">
        <f t="shared" si="3"/>
        <v>13</v>
      </c>
      <c r="B30" s="64" t="s">
        <v>108</v>
      </c>
      <c r="C30" s="65">
        <v>2015</v>
      </c>
      <c r="D30" s="93" t="s">
        <v>75</v>
      </c>
      <c r="E30" s="66" t="s">
        <v>78</v>
      </c>
      <c r="F30" s="63" t="s">
        <v>25</v>
      </c>
      <c r="G30" s="67">
        <v>1</v>
      </c>
      <c r="H30" s="47">
        <v>5800</v>
      </c>
      <c r="I30" s="47">
        <v>5800</v>
      </c>
      <c r="J30" s="35">
        <f t="shared" si="2"/>
        <v>0</v>
      </c>
      <c r="K30" s="69" t="s">
        <v>64</v>
      </c>
      <c r="L30" s="69"/>
      <c r="M30" s="63"/>
      <c r="N30" s="106" t="s">
        <v>141</v>
      </c>
      <c r="O30" s="70"/>
    </row>
    <row r="31" spans="1:15" ht="45" customHeight="1">
      <c r="A31" s="63">
        <f t="shared" si="3"/>
        <v>14</v>
      </c>
      <c r="B31" s="64" t="s">
        <v>109</v>
      </c>
      <c r="C31" s="65">
        <v>2015</v>
      </c>
      <c r="D31" s="71" t="s">
        <v>38</v>
      </c>
      <c r="E31" s="66" t="s">
        <v>79</v>
      </c>
      <c r="F31" s="63" t="s">
        <v>25</v>
      </c>
      <c r="G31" s="67">
        <v>1</v>
      </c>
      <c r="H31" s="47">
        <v>10524.48</v>
      </c>
      <c r="I31" s="47">
        <v>10524.48</v>
      </c>
      <c r="J31" s="35">
        <f t="shared" si="2"/>
        <v>0</v>
      </c>
      <c r="K31" s="69" t="s">
        <v>64</v>
      </c>
      <c r="L31" s="69"/>
      <c r="M31" s="63"/>
      <c r="N31" s="106" t="s">
        <v>141</v>
      </c>
      <c r="O31" s="70"/>
    </row>
    <row r="32" spans="1:15" ht="45" customHeight="1">
      <c r="A32" s="63">
        <f t="shared" si="3"/>
        <v>15</v>
      </c>
      <c r="B32" s="64" t="s">
        <v>110</v>
      </c>
      <c r="C32" s="65">
        <v>2015</v>
      </c>
      <c r="D32" s="93" t="s">
        <v>76</v>
      </c>
      <c r="E32" s="66" t="s">
        <v>84</v>
      </c>
      <c r="F32" s="63" t="s">
        <v>25</v>
      </c>
      <c r="G32" s="67">
        <v>2</v>
      </c>
      <c r="H32" s="47">
        <v>11960</v>
      </c>
      <c r="I32" s="47">
        <v>11960</v>
      </c>
      <c r="J32" s="35">
        <f t="shared" si="2"/>
        <v>0</v>
      </c>
      <c r="K32" s="69" t="s">
        <v>64</v>
      </c>
      <c r="L32" s="69"/>
      <c r="M32" s="63"/>
      <c r="N32" s="106" t="s">
        <v>141</v>
      </c>
      <c r="O32" s="70"/>
    </row>
    <row r="33" spans="1:15" ht="45" customHeight="1">
      <c r="A33" s="63">
        <f t="shared" si="3"/>
        <v>16</v>
      </c>
      <c r="B33" s="64" t="s">
        <v>111</v>
      </c>
      <c r="C33" s="65">
        <v>2015</v>
      </c>
      <c r="D33" s="93" t="s">
        <v>69</v>
      </c>
      <c r="E33" s="66" t="s">
        <v>84</v>
      </c>
      <c r="F33" s="63" t="s">
        <v>25</v>
      </c>
      <c r="G33" s="67">
        <v>4</v>
      </c>
      <c r="H33" s="47">
        <v>12840</v>
      </c>
      <c r="I33" s="47">
        <v>12840</v>
      </c>
      <c r="J33" s="35">
        <f t="shared" si="2"/>
        <v>0</v>
      </c>
      <c r="K33" s="69" t="s">
        <v>64</v>
      </c>
      <c r="L33" s="69"/>
      <c r="M33" s="63"/>
      <c r="N33" s="106" t="s">
        <v>141</v>
      </c>
      <c r="O33" s="70"/>
    </row>
    <row r="34" spans="1:15" ht="45" customHeight="1">
      <c r="A34" s="63">
        <f t="shared" si="3"/>
        <v>17</v>
      </c>
      <c r="B34" s="64" t="s">
        <v>112</v>
      </c>
      <c r="C34" s="65">
        <v>2015</v>
      </c>
      <c r="D34" s="93" t="s">
        <v>77</v>
      </c>
      <c r="E34" s="66" t="s">
        <v>84</v>
      </c>
      <c r="F34" s="63" t="s">
        <v>25</v>
      </c>
      <c r="G34" s="67">
        <v>1</v>
      </c>
      <c r="H34" s="68">
        <v>29800</v>
      </c>
      <c r="I34" s="68">
        <v>29800</v>
      </c>
      <c r="J34" s="35">
        <f t="shared" si="2"/>
        <v>0</v>
      </c>
      <c r="K34" s="69" t="s">
        <v>64</v>
      </c>
      <c r="L34" s="69"/>
      <c r="M34" s="63"/>
      <c r="N34" s="106" t="s">
        <v>141</v>
      </c>
      <c r="O34" s="70"/>
    </row>
    <row r="35" spans="1:15" ht="45" customHeight="1">
      <c r="A35" s="63">
        <f t="shared" si="3"/>
        <v>18</v>
      </c>
      <c r="B35" s="64" t="s">
        <v>113</v>
      </c>
      <c r="C35" s="65">
        <v>2015</v>
      </c>
      <c r="D35" s="93" t="s">
        <v>68</v>
      </c>
      <c r="E35" s="66" t="s">
        <v>65</v>
      </c>
      <c r="F35" s="63" t="s">
        <v>25</v>
      </c>
      <c r="G35" s="67">
        <v>1</v>
      </c>
      <c r="H35" s="68">
        <v>45106</v>
      </c>
      <c r="I35" s="68">
        <v>45106</v>
      </c>
      <c r="J35" s="35">
        <f t="shared" si="2"/>
        <v>0</v>
      </c>
      <c r="K35" s="69" t="s">
        <v>64</v>
      </c>
      <c r="L35" s="69"/>
      <c r="M35" s="63"/>
      <c r="N35" s="106" t="s">
        <v>141</v>
      </c>
      <c r="O35" s="70"/>
    </row>
    <row r="36" spans="1:15" ht="45" customHeight="1">
      <c r="A36" s="63">
        <f t="shared" si="3"/>
        <v>19</v>
      </c>
      <c r="B36" s="64" t="s">
        <v>114</v>
      </c>
      <c r="C36" s="65">
        <v>2015</v>
      </c>
      <c r="D36" s="93" t="s">
        <v>68</v>
      </c>
      <c r="E36" s="66" t="s">
        <v>85</v>
      </c>
      <c r="F36" s="63" t="s">
        <v>25</v>
      </c>
      <c r="G36" s="67">
        <v>1</v>
      </c>
      <c r="H36" s="68">
        <v>34139</v>
      </c>
      <c r="I36" s="68">
        <v>34139</v>
      </c>
      <c r="J36" s="35">
        <f t="shared" si="2"/>
        <v>0</v>
      </c>
      <c r="K36" s="69" t="s">
        <v>64</v>
      </c>
      <c r="L36" s="69"/>
      <c r="M36" s="63"/>
      <c r="N36" s="106" t="s">
        <v>141</v>
      </c>
      <c r="O36" s="70"/>
    </row>
    <row r="37" spans="1:15" ht="45" customHeight="1">
      <c r="A37" s="63">
        <f t="shared" si="3"/>
        <v>20</v>
      </c>
      <c r="B37" s="64" t="s">
        <v>127</v>
      </c>
      <c r="C37" s="95" t="s">
        <v>66</v>
      </c>
      <c r="D37" s="93" t="s">
        <v>158</v>
      </c>
      <c r="E37" s="96" t="s">
        <v>78</v>
      </c>
      <c r="F37" s="63" t="s">
        <v>25</v>
      </c>
      <c r="G37" s="67">
        <v>1</v>
      </c>
      <c r="H37" s="102">
        <v>179800</v>
      </c>
      <c r="I37" s="68">
        <v>179800</v>
      </c>
      <c r="J37" s="44">
        <f t="shared" si="2"/>
        <v>0</v>
      </c>
      <c r="K37" s="69" t="s">
        <v>64</v>
      </c>
      <c r="L37" s="69" t="s">
        <v>128</v>
      </c>
      <c r="M37" s="78"/>
      <c r="N37" s="106" t="s">
        <v>141</v>
      </c>
      <c r="O37" s="70"/>
    </row>
    <row r="38" spans="1:15" ht="45" customHeight="1">
      <c r="A38" s="63">
        <f t="shared" si="3"/>
        <v>21</v>
      </c>
      <c r="B38" s="64" t="s">
        <v>131</v>
      </c>
      <c r="C38" s="95" t="s">
        <v>133</v>
      </c>
      <c r="D38" s="93" t="s">
        <v>68</v>
      </c>
      <c r="E38" s="96" t="s">
        <v>133</v>
      </c>
      <c r="F38" s="63" t="s">
        <v>25</v>
      </c>
      <c r="G38" s="67">
        <v>1</v>
      </c>
      <c r="H38" s="68">
        <v>34570</v>
      </c>
      <c r="I38" s="68">
        <v>34570</v>
      </c>
      <c r="J38" s="35">
        <f t="shared" si="2"/>
        <v>0</v>
      </c>
      <c r="K38" s="69" t="s">
        <v>64</v>
      </c>
      <c r="L38" s="69" t="s">
        <v>140</v>
      </c>
      <c r="M38" s="63"/>
      <c r="N38" s="106" t="s">
        <v>141</v>
      </c>
      <c r="O38" s="70"/>
    </row>
    <row r="39" spans="1:15" ht="45" customHeight="1">
      <c r="A39" s="63">
        <f t="shared" si="3"/>
        <v>22</v>
      </c>
      <c r="B39" s="64" t="s">
        <v>132</v>
      </c>
      <c r="C39" s="65" t="s">
        <v>133</v>
      </c>
      <c r="D39" s="93" t="s">
        <v>59</v>
      </c>
      <c r="E39" s="66" t="s">
        <v>133</v>
      </c>
      <c r="F39" s="63" t="s">
        <v>25</v>
      </c>
      <c r="G39" s="67">
        <v>1</v>
      </c>
      <c r="H39" s="68">
        <v>20300</v>
      </c>
      <c r="I39" s="68">
        <v>20300</v>
      </c>
      <c r="J39" s="35">
        <f aca="true" t="shared" si="4" ref="J39:J44">SUM(H39-I39)</f>
        <v>0</v>
      </c>
      <c r="K39" s="69" t="s">
        <v>64</v>
      </c>
      <c r="L39" s="69" t="s">
        <v>140</v>
      </c>
      <c r="M39" s="63"/>
      <c r="N39" s="106" t="s">
        <v>141</v>
      </c>
      <c r="O39" s="70"/>
    </row>
    <row r="40" spans="1:15" ht="45" customHeight="1">
      <c r="A40" s="63">
        <v>24</v>
      </c>
      <c r="B40" s="64" t="s">
        <v>134</v>
      </c>
      <c r="C40" s="65"/>
      <c r="D40" s="93" t="s">
        <v>136</v>
      </c>
      <c r="E40" s="72" t="s">
        <v>133</v>
      </c>
      <c r="F40" s="63" t="s">
        <v>25</v>
      </c>
      <c r="G40" s="67">
        <v>1</v>
      </c>
      <c r="H40" s="68">
        <v>9710</v>
      </c>
      <c r="I40" s="68">
        <v>9710</v>
      </c>
      <c r="J40" s="35">
        <f t="shared" si="4"/>
        <v>0</v>
      </c>
      <c r="K40" s="69" t="s">
        <v>64</v>
      </c>
      <c r="L40" s="69" t="s">
        <v>137</v>
      </c>
      <c r="M40" s="63"/>
      <c r="N40" s="106" t="s">
        <v>141</v>
      </c>
      <c r="O40" s="70"/>
    </row>
    <row r="41" spans="1:15" ht="45" customHeight="1">
      <c r="A41" s="63">
        <f t="shared" si="3"/>
        <v>25</v>
      </c>
      <c r="B41" s="64" t="s">
        <v>135</v>
      </c>
      <c r="C41" s="65"/>
      <c r="D41" s="93" t="s">
        <v>138</v>
      </c>
      <c r="E41" s="72" t="s">
        <v>133</v>
      </c>
      <c r="F41" s="63" t="s">
        <v>25</v>
      </c>
      <c r="G41" s="67">
        <v>1</v>
      </c>
      <c r="H41" s="68">
        <v>10000</v>
      </c>
      <c r="I41" s="68">
        <v>10000</v>
      </c>
      <c r="J41" s="35">
        <f t="shared" si="4"/>
        <v>0</v>
      </c>
      <c r="K41" s="69" t="s">
        <v>64</v>
      </c>
      <c r="L41" s="69" t="s">
        <v>139</v>
      </c>
      <c r="M41" s="63"/>
      <c r="N41" s="106" t="s">
        <v>141</v>
      </c>
      <c r="O41" s="70"/>
    </row>
    <row r="42" spans="1:15" ht="63" customHeight="1">
      <c r="A42" s="63">
        <f t="shared" si="3"/>
        <v>26</v>
      </c>
      <c r="B42" s="64" t="s">
        <v>144</v>
      </c>
      <c r="C42" s="65" t="s">
        <v>147</v>
      </c>
      <c r="D42" s="93" t="s">
        <v>157</v>
      </c>
      <c r="E42" s="72" t="s">
        <v>133</v>
      </c>
      <c r="F42" s="63" t="s">
        <v>25</v>
      </c>
      <c r="G42" s="67">
        <v>1</v>
      </c>
      <c r="H42" s="68">
        <v>540848.41</v>
      </c>
      <c r="I42" s="68">
        <v>154530</v>
      </c>
      <c r="J42" s="35">
        <f t="shared" si="4"/>
        <v>386318.41000000003</v>
      </c>
      <c r="K42" s="69" t="s">
        <v>64</v>
      </c>
      <c r="L42" s="69" t="s">
        <v>150</v>
      </c>
      <c r="M42" s="63"/>
      <c r="N42" s="106" t="s">
        <v>152</v>
      </c>
      <c r="O42" s="70"/>
    </row>
    <row r="43" spans="1:15" ht="45" customHeight="1">
      <c r="A43" s="63">
        <f t="shared" si="3"/>
        <v>27</v>
      </c>
      <c r="B43" s="64" t="s">
        <v>145</v>
      </c>
      <c r="C43" s="65" t="s">
        <v>147</v>
      </c>
      <c r="D43" s="93" t="s">
        <v>148</v>
      </c>
      <c r="E43" s="72" t="s">
        <v>147</v>
      </c>
      <c r="F43" s="63" t="s">
        <v>25</v>
      </c>
      <c r="G43" s="67">
        <v>1</v>
      </c>
      <c r="H43" s="68">
        <v>4500</v>
      </c>
      <c r="I43" s="68">
        <v>4500</v>
      </c>
      <c r="J43" s="35">
        <f t="shared" si="4"/>
        <v>0</v>
      </c>
      <c r="K43" s="69" t="s">
        <v>64</v>
      </c>
      <c r="L43" s="69" t="s">
        <v>151</v>
      </c>
      <c r="M43" s="63"/>
      <c r="N43" s="106" t="s">
        <v>152</v>
      </c>
      <c r="O43" s="70"/>
    </row>
    <row r="44" spans="1:15" ht="45" customHeight="1">
      <c r="A44" s="63">
        <f t="shared" si="3"/>
        <v>28</v>
      </c>
      <c r="B44" s="64" t="s">
        <v>146</v>
      </c>
      <c r="C44" s="65" t="s">
        <v>147</v>
      </c>
      <c r="D44" s="93" t="s">
        <v>149</v>
      </c>
      <c r="E44" s="72" t="s">
        <v>147</v>
      </c>
      <c r="F44" s="63" t="s">
        <v>25</v>
      </c>
      <c r="G44" s="67">
        <v>1</v>
      </c>
      <c r="H44" s="68">
        <v>3200</v>
      </c>
      <c r="I44" s="68">
        <v>3200</v>
      </c>
      <c r="J44" s="35">
        <f t="shared" si="4"/>
        <v>0</v>
      </c>
      <c r="K44" s="69" t="s">
        <v>64</v>
      </c>
      <c r="L44" s="69" t="s">
        <v>151</v>
      </c>
      <c r="M44" s="63"/>
      <c r="N44" s="106" t="s">
        <v>152</v>
      </c>
      <c r="O44" s="70"/>
    </row>
    <row r="45" spans="1:15" ht="45" customHeight="1">
      <c r="A45" s="63">
        <f t="shared" si="3"/>
        <v>29</v>
      </c>
      <c r="B45" s="64" t="s">
        <v>153</v>
      </c>
      <c r="C45" s="65" t="s">
        <v>147</v>
      </c>
      <c r="D45" s="93" t="s">
        <v>154</v>
      </c>
      <c r="E45" s="72" t="s">
        <v>147</v>
      </c>
      <c r="F45" s="63" t="s">
        <v>25</v>
      </c>
      <c r="G45" s="67">
        <v>1</v>
      </c>
      <c r="H45" s="68">
        <v>5999</v>
      </c>
      <c r="I45" s="68">
        <v>5999</v>
      </c>
      <c r="J45" s="35">
        <f>SUM(H45-I45)</f>
        <v>0</v>
      </c>
      <c r="K45" s="69" t="s">
        <v>64</v>
      </c>
      <c r="L45" s="69" t="s">
        <v>155</v>
      </c>
      <c r="M45" s="63"/>
      <c r="N45" s="106" t="s">
        <v>156</v>
      </c>
      <c r="O45" s="70"/>
    </row>
    <row r="46" spans="1:15" ht="12.75" customHeight="1">
      <c r="A46" s="73"/>
      <c r="B46" s="74"/>
      <c r="C46" s="75"/>
      <c r="D46" s="76" t="s">
        <v>26</v>
      </c>
      <c r="E46" s="77"/>
      <c r="F46" s="78"/>
      <c r="G46" s="79"/>
      <c r="H46" s="101">
        <f>SUM(H19:H45)</f>
        <v>1041750.91</v>
      </c>
      <c r="I46" s="101">
        <f>SUM(I19:I45)</f>
        <v>655432.5</v>
      </c>
      <c r="J46" s="101">
        <f>SUM(J19:J45)</f>
        <v>386318.41000000003</v>
      </c>
      <c r="K46" s="69"/>
      <c r="L46" s="35"/>
      <c r="M46" s="44"/>
      <c r="N46" s="80"/>
      <c r="O46" s="70"/>
    </row>
    <row r="47" spans="1:15" ht="12.75" customHeight="1">
      <c r="A47" s="126" t="s">
        <v>39</v>
      </c>
      <c r="B47" s="127"/>
      <c r="C47" s="127"/>
      <c r="D47" s="127"/>
      <c r="E47" s="127"/>
      <c r="F47" s="127"/>
      <c r="G47" s="128"/>
      <c r="H47" s="45">
        <f>SUM(H46+H17)</f>
        <v>1178375.9100000001</v>
      </c>
      <c r="I47" s="45">
        <f>SUM(I46+I17)</f>
        <v>792057.5</v>
      </c>
      <c r="J47" s="45">
        <f>SUM(J46+J17)</f>
        <v>386318.41000000003</v>
      </c>
      <c r="K47" s="45"/>
      <c r="L47" s="45"/>
      <c r="M47" s="45"/>
      <c r="N47" s="5"/>
      <c r="O47" s="87"/>
    </row>
  </sheetData>
  <sheetProtection/>
  <mergeCells count="16">
    <mergeCell ref="O4:O6"/>
    <mergeCell ref="A2:N2"/>
    <mergeCell ref="E4:E6"/>
    <mergeCell ref="H4:H6"/>
    <mergeCell ref="I4:I6"/>
    <mergeCell ref="J4:J6"/>
    <mergeCell ref="B4:B6"/>
    <mergeCell ref="A7:N7"/>
    <mergeCell ref="A47:G47"/>
    <mergeCell ref="A18:N18"/>
    <mergeCell ref="F4:G4"/>
    <mergeCell ref="F5:F6"/>
    <mergeCell ref="G5:G6"/>
    <mergeCell ref="L4:L6"/>
    <mergeCell ref="M4:M6"/>
    <mergeCell ref="N4:N6"/>
  </mergeCells>
  <printOptions/>
  <pageMargins left="0.787401574803149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19.00390625" style="0" customWidth="1"/>
    <col min="4" max="4" width="10.875" style="0" customWidth="1"/>
    <col min="5" max="5" width="14.25390625" style="0" customWidth="1"/>
    <col min="6" max="6" width="15.375" style="0" customWidth="1"/>
    <col min="7" max="7" width="19.125" style="0" customWidth="1"/>
    <col min="8" max="8" width="14.375" style="0" customWidth="1"/>
    <col min="9" max="9" width="10.375" style="0" customWidth="1"/>
    <col min="10" max="10" width="9.375" style="0" customWidth="1"/>
    <col min="11" max="11" width="7.625" style="0" customWidth="1"/>
  </cols>
  <sheetData>
    <row r="2" spans="1:11" ht="15.75">
      <c r="A2" s="148" t="s">
        <v>162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>
      <c r="A3" s="14"/>
      <c r="B3" s="14"/>
      <c r="C3" s="15"/>
      <c r="D3" s="16"/>
      <c r="E3" s="17"/>
      <c r="F3" s="18"/>
      <c r="G3" s="19"/>
      <c r="H3" s="20"/>
      <c r="I3" s="20"/>
      <c r="J3" s="20"/>
      <c r="K3" s="20"/>
    </row>
    <row r="4" spans="1:11" ht="106.5" customHeight="1">
      <c r="A4" s="54" t="s">
        <v>27</v>
      </c>
      <c r="B4" s="54" t="s">
        <v>28</v>
      </c>
      <c r="C4" s="54" t="s">
        <v>29</v>
      </c>
      <c r="D4" s="54" t="s">
        <v>5</v>
      </c>
      <c r="E4" s="54" t="s">
        <v>30</v>
      </c>
      <c r="F4" s="54" t="s">
        <v>31</v>
      </c>
      <c r="G4" s="55" t="s">
        <v>32</v>
      </c>
      <c r="H4" s="55" t="s">
        <v>33</v>
      </c>
      <c r="I4" s="54" t="s">
        <v>49</v>
      </c>
      <c r="J4" s="54" t="s">
        <v>48</v>
      </c>
      <c r="K4" s="54" t="s">
        <v>34</v>
      </c>
    </row>
    <row r="5" spans="1:11" ht="12.75">
      <c r="A5" s="24"/>
      <c r="B5" s="25"/>
      <c r="C5" s="149" t="s">
        <v>35</v>
      </c>
      <c r="D5" s="149"/>
      <c r="E5" s="149"/>
      <c r="F5" s="149"/>
      <c r="G5" s="149"/>
      <c r="H5" s="149"/>
      <c r="I5" s="149"/>
      <c r="J5" s="149"/>
      <c r="K5" s="150"/>
    </row>
    <row r="6" spans="1:11" ht="99.75" customHeight="1">
      <c r="A6" s="21">
        <v>1</v>
      </c>
      <c r="B6" s="26" t="s">
        <v>50</v>
      </c>
      <c r="C6" s="27" t="s">
        <v>86</v>
      </c>
      <c r="D6" s="46" t="s">
        <v>53</v>
      </c>
      <c r="E6" s="22" t="s">
        <v>36</v>
      </c>
      <c r="F6" s="22" t="s">
        <v>126</v>
      </c>
      <c r="G6" s="23" t="s">
        <v>121</v>
      </c>
      <c r="H6" s="100"/>
      <c r="I6" s="47">
        <v>1564950.91</v>
      </c>
      <c r="J6" s="47">
        <v>386318.41</v>
      </c>
      <c r="K6" s="21">
        <v>7</v>
      </c>
    </row>
    <row r="7" spans="1:11" ht="99.75" customHeight="1">
      <c r="A7" s="21">
        <v>2</v>
      </c>
      <c r="B7" s="26" t="s">
        <v>37</v>
      </c>
      <c r="C7" s="27" t="s">
        <v>87</v>
      </c>
      <c r="D7" s="46" t="s">
        <v>53</v>
      </c>
      <c r="E7" s="22" t="s">
        <v>36</v>
      </c>
      <c r="F7" s="22" t="s">
        <v>122</v>
      </c>
      <c r="G7" s="23" t="s">
        <v>123</v>
      </c>
      <c r="H7" s="100" t="s">
        <v>129</v>
      </c>
      <c r="I7" s="31">
        <v>136625</v>
      </c>
      <c r="J7" s="31">
        <v>0</v>
      </c>
      <c r="K7" s="21">
        <v>8</v>
      </c>
    </row>
    <row r="8" spans="1:11" ht="12.75">
      <c r="A8" s="21"/>
      <c r="B8" s="29"/>
      <c r="C8" s="30" t="s">
        <v>26</v>
      </c>
      <c r="D8" s="28"/>
      <c r="E8" s="28"/>
      <c r="F8" s="22"/>
      <c r="G8" s="23"/>
      <c r="H8" s="23"/>
      <c r="I8" s="32">
        <f>SUM(I6:I7)</f>
        <v>1701575.91</v>
      </c>
      <c r="J8" s="32">
        <f>SUM(J6:J7)</f>
        <v>386318.41</v>
      </c>
      <c r="K8" s="56">
        <f>SUM(K6:K7)</f>
        <v>15</v>
      </c>
    </row>
  </sheetData>
  <sheetProtection/>
  <mergeCells count="2">
    <mergeCell ref="A2:K2"/>
    <mergeCell ref="C5:K5"/>
  </mergeCells>
  <printOptions/>
  <pageMargins left="0.7086614173228347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2017-06-28T06:46:02Z</cp:lastPrinted>
  <dcterms:created xsi:type="dcterms:W3CDTF">2011-09-26T05:32:18Z</dcterms:created>
  <dcterms:modified xsi:type="dcterms:W3CDTF">2018-01-09T05:50:11Z</dcterms:modified>
  <cp:category/>
  <cp:version/>
  <cp:contentType/>
  <cp:contentStatus/>
</cp:coreProperties>
</file>