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600" windowHeight="11760" activeTab="1"/>
  </bookViews>
  <sheets>
    <sheet name="2-раздел -движ.им." sheetId="1" r:id="rId1"/>
    <sheet name="3-раздел-учрежд." sheetId="2" r:id="rId2"/>
    <sheet name="казна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<sst xmlns="http://schemas.openxmlformats.org/spreadsheetml/2006/main" count="879" uniqueCount="388">
  <si>
    <t xml:space="preserve">№ </t>
  </si>
  <si>
    <t>Реест</t>
  </si>
  <si>
    <t>Дата</t>
  </si>
  <si>
    <t>Наименование</t>
  </si>
  <si>
    <t>п\п</t>
  </si>
  <si>
    <t>ровый</t>
  </si>
  <si>
    <t>внесения</t>
  </si>
  <si>
    <t>Адрес, местоположение</t>
  </si>
  <si>
    <t>№</t>
  </si>
  <si>
    <t>в реестр</t>
  </si>
  <si>
    <t>кв.м.</t>
  </si>
  <si>
    <t>Количество (шт.)</t>
  </si>
  <si>
    <t>Площадь  (кв.м.)</t>
  </si>
  <si>
    <t>Год ввода в эксплуатацию</t>
  </si>
  <si>
    <t>Кадастровый или условный номер</t>
  </si>
  <si>
    <t>Обременение, использование</t>
  </si>
  <si>
    <t>Балансовая стоимость,рублей</t>
  </si>
  <si>
    <t>Остаточная стоимость,рублей</t>
  </si>
  <si>
    <t>Амортизация,рублей</t>
  </si>
  <si>
    <t>ИТОГО</t>
  </si>
  <si>
    <t>.1/1</t>
  </si>
  <si>
    <t>недвижимого имущества</t>
  </si>
  <si>
    <t>Сведения о правообладателе</t>
  </si>
  <si>
    <t>Дата возникновения права собственности</t>
  </si>
  <si>
    <t>Док-т основание возникновение права мун.собствен. на недвиж имущ</t>
  </si>
  <si>
    <t>Документ основания и дата прекращения права собственности</t>
  </si>
  <si>
    <t>Реестровый</t>
  </si>
  <si>
    <t>Год выпуска, ввода в эксплуатацию</t>
  </si>
  <si>
    <t>Ед.измер</t>
  </si>
  <si>
    <t>Кол-во</t>
  </si>
  <si>
    <t>Балансовая стоимость, рублей</t>
  </si>
  <si>
    <t>Остаточная стоимость, рублей</t>
  </si>
  <si>
    <t>номер</t>
  </si>
  <si>
    <t>имущества</t>
  </si>
  <si>
    <t>шт.кв.м.</t>
  </si>
  <si>
    <t>Обременение</t>
  </si>
  <si>
    <t>Местоположение (адрес)</t>
  </si>
  <si>
    <t xml:space="preserve">Инвентарный </t>
  </si>
  <si>
    <t>2/01/1</t>
  </si>
  <si>
    <t>шт</t>
  </si>
  <si>
    <t>договор оперативного  управления</t>
  </si>
  <si>
    <t>2/01/2</t>
  </si>
  <si>
    <t>2/01/3</t>
  </si>
  <si>
    <t>2/01/4</t>
  </si>
  <si>
    <t>2/01/5</t>
  </si>
  <si>
    <t>2/01/6</t>
  </si>
  <si>
    <t>2/01/7</t>
  </si>
  <si>
    <t>2/01/8</t>
  </si>
  <si>
    <t>2/01/9</t>
  </si>
  <si>
    <t>2/01/10</t>
  </si>
  <si>
    <t>Монитор</t>
  </si>
  <si>
    <t>2/01/11</t>
  </si>
  <si>
    <t>2/01/12</t>
  </si>
  <si>
    <t>2/01/13</t>
  </si>
  <si>
    <t>2/01/14</t>
  </si>
  <si>
    <t>2/01/15</t>
  </si>
  <si>
    <t>2/01/16</t>
  </si>
  <si>
    <t>Брошюровщик</t>
  </si>
  <si>
    <t>2/01/17</t>
  </si>
  <si>
    <t>2/01/18</t>
  </si>
  <si>
    <t>2/01/19</t>
  </si>
  <si>
    <t>2/01/20</t>
  </si>
  <si>
    <t>2/01/21</t>
  </si>
  <si>
    <t>2/01/22</t>
  </si>
  <si>
    <t>2/01/23</t>
  </si>
  <si>
    <t>2/01/24</t>
  </si>
  <si>
    <t>2/01/25</t>
  </si>
  <si>
    <t>2/01/26</t>
  </si>
  <si>
    <t>2/01/27</t>
  </si>
  <si>
    <t>2/01/28</t>
  </si>
  <si>
    <t>2/01/29</t>
  </si>
  <si>
    <t>2/01/30</t>
  </si>
  <si>
    <t>2/01/32</t>
  </si>
  <si>
    <t>2/01/33</t>
  </si>
  <si>
    <t>2/01/34</t>
  </si>
  <si>
    <t>2/01/35</t>
  </si>
  <si>
    <t>2014г.</t>
  </si>
  <si>
    <t>итого</t>
  </si>
  <si>
    <t>№ п/п</t>
  </si>
  <si>
    <t>Реестровый номер</t>
  </si>
  <si>
    <t>Полное наименование учреждения</t>
  </si>
  <si>
    <t xml:space="preserve">Организационно-правовая форма </t>
  </si>
  <si>
    <t>Правоустанавливающие документы</t>
  </si>
  <si>
    <t>Реквизиты документа основания создания юридического лица</t>
  </si>
  <si>
    <t>Основание владения правом на использование муниципального имущества</t>
  </si>
  <si>
    <t>Среднесписочная численность работников, человек</t>
  </si>
  <si>
    <t>Казенные муниципальные  учреждения</t>
  </si>
  <si>
    <t xml:space="preserve">Нежилое здание МОУ СОШ </t>
  </si>
  <si>
    <t>п. Казановка ул. Центральная116 а</t>
  </si>
  <si>
    <t>Администрация Казановского сельского поселения</t>
  </si>
  <si>
    <t>2008г.</t>
  </si>
  <si>
    <t>акт приема-передачи №24 от 23.10.2008г.</t>
  </si>
  <si>
    <t>п.Казановка ул. Центральная д.108 а</t>
  </si>
  <si>
    <t>1.10104.032</t>
  </si>
  <si>
    <t>Принтер "Canon" epson</t>
  </si>
  <si>
    <t>Принтер "Canon"</t>
  </si>
  <si>
    <t>Компьютер: Монитор Flatron, , клавиатур</t>
  </si>
  <si>
    <t>Системный блок Celero</t>
  </si>
  <si>
    <t>Компьютер: Монитор TFT 1752, системный блок, клавиатур</t>
  </si>
  <si>
    <t>Cистемный блок Celera</t>
  </si>
  <si>
    <t>1.10104.033</t>
  </si>
  <si>
    <t>Принтер Laser 1320</t>
  </si>
  <si>
    <t xml:space="preserve">Компьютер: системный блок </t>
  </si>
  <si>
    <t>1.10104.035</t>
  </si>
  <si>
    <t>Принтер Laser</t>
  </si>
  <si>
    <t>1.10104.036</t>
  </si>
  <si>
    <t>1.10104.037</t>
  </si>
  <si>
    <t>Компьютер: системный блок (сервер)</t>
  </si>
  <si>
    <t>1.10104.038</t>
  </si>
  <si>
    <t>1.10104.039</t>
  </si>
  <si>
    <t>ноутбук</t>
  </si>
  <si>
    <t>1.10104.040</t>
  </si>
  <si>
    <t>1.10104.041</t>
  </si>
  <si>
    <t>Телефакс</t>
  </si>
  <si>
    <t>Генератор</t>
  </si>
  <si>
    <t>1.10104.042</t>
  </si>
  <si>
    <t>1.10104.043</t>
  </si>
  <si>
    <t>Копир.машина Rikon</t>
  </si>
  <si>
    <t>1.10104.044</t>
  </si>
  <si>
    <t>Сканер</t>
  </si>
  <si>
    <t>1.10104.045</t>
  </si>
  <si>
    <t>Ноутбу</t>
  </si>
  <si>
    <t>1.10104.046</t>
  </si>
  <si>
    <t>коммутатор</t>
  </si>
  <si>
    <t>1.10104.047</t>
  </si>
  <si>
    <t xml:space="preserve">компьютер в сботе </t>
  </si>
  <si>
    <t>1.10104.050</t>
  </si>
  <si>
    <t>Сирена</t>
  </si>
  <si>
    <t>1.10104.051</t>
  </si>
  <si>
    <t>телевизор</t>
  </si>
  <si>
    <t>1.101.38.001</t>
  </si>
  <si>
    <t>музыкальный центр</t>
  </si>
  <si>
    <t>1.101.38.002</t>
  </si>
  <si>
    <t>актив.акустич. Система</t>
  </si>
  <si>
    <t>1.101.38.008</t>
  </si>
  <si>
    <t>1.101.38.009</t>
  </si>
  <si>
    <t>Автомобиль ВАЗ 2174 2006г.</t>
  </si>
  <si>
    <t>1.101.35.001</t>
  </si>
  <si>
    <t>2/01/31</t>
  </si>
  <si>
    <t>Микшерный пульт</t>
  </si>
  <si>
    <t>Муниципальное учреждение культуры  "Казановский сельский Дом культуры"</t>
  </si>
  <si>
    <t>Казенное учреждение</t>
  </si>
  <si>
    <t>Свид-во 74 № 003588080 от04.06.1998г. ОГРН 1027401533477</t>
  </si>
  <si>
    <t>Свид-во 74 № 003583957 от30.12.2005г. ОГРН 1057419508618</t>
  </si>
  <si>
    <t>Устав муниципального образования Казановское сельское поселение № RU 745053052005001 от 02.12.2005г.</t>
  </si>
  <si>
    <t>Устав МУК "Казановский сельский Дом культуры" пост.№25 от 20.12.2011г.</t>
  </si>
  <si>
    <t>Глава Казановского сельского поселения:</t>
  </si>
  <si>
    <t>В.В. Коломыцев</t>
  </si>
  <si>
    <t>Начальник финансового отдела:</t>
  </si>
  <si>
    <t>Т.Н. Коломыцева</t>
  </si>
  <si>
    <t>"22" января 2016г.</t>
  </si>
  <si>
    <t>Глава сельского поселения:</t>
  </si>
  <si>
    <t xml:space="preserve">Облучатель "ОРК" </t>
  </si>
  <si>
    <t xml:space="preserve">Облучатель "БОН" </t>
  </si>
  <si>
    <t>Аппарат УВЧ-66</t>
  </si>
  <si>
    <t>СМВ терапия ЛУЧ-3</t>
  </si>
  <si>
    <t>Аппарат "Поток"-1</t>
  </si>
  <si>
    <t>Лампа "Самокс"</t>
  </si>
  <si>
    <t xml:space="preserve">Аппарат "Вулкан" </t>
  </si>
  <si>
    <t>Излучатель УЗМ-1,01Ф</t>
  </si>
  <si>
    <t>Диадинамик "Тонус" 24</t>
  </si>
  <si>
    <t>Дарсонваль "Искра"</t>
  </si>
  <si>
    <t>Источник АРС</t>
  </si>
  <si>
    <t>Компьютер: системный болк</t>
  </si>
  <si>
    <t>Пиш. "Оптика"</t>
  </si>
  <si>
    <t>Системный болк</t>
  </si>
  <si>
    <t>Монитор "Sonik"</t>
  </si>
  <si>
    <t>Принтер "Epson"</t>
  </si>
  <si>
    <t>Монитор "Samsung"</t>
  </si>
  <si>
    <t>Блок БП АРС 2</t>
  </si>
  <si>
    <t>Копир.машина "Canon"</t>
  </si>
  <si>
    <t>Насос погружной</t>
  </si>
  <si>
    <t>Насос глубинный</t>
  </si>
  <si>
    <t>стол компьютерный 2</t>
  </si>
  <si>
    <t>сейф жел.</t>
  </si>
  <si>
    <t>шкаф универсальный</t>
  </si>
  <si>
    <t>плита (2009г.)</t>
  </si>
  <si>
    <t>стенка мебельная</t>
  </si>
  <si>
    <t>насос</t>
  </si>
  <si>
    <t>жил.квартира</t>
  </si>
  <si>
    <t>2/01/36</t>
  </si>
  <si>
    <t>2/01/37</t>
  </si>
  <si>
    <t>2/01/38</t>
  </si>
  <si>
    <t>2/01/40</t>
  </si>
  <si>
    <t>2/01/41</t>
  </si>
  <si>
    <t>1.101.36.029</t>
  </si>
  <si>
    <t>1.101.36.030</t>
  </si>
  <si>
    <t>1.101.36.031</t>
  </si>
  <si>
    <t>1.101.36.053</t>
  </si>
  <si>
    <t>1.101.36.054</t>
  </si>
  <si>
    <t>1.101.36.055</t>
  </si>
  <si>
    <t>1.101.36.000(1)</t>
  </si>
  <si>
    <t>1.101.36.000(2)</t>
  </si>
  <si>
    <t>1.101.34.048</t>
  </si>
  <si>
    <t>1.101.34.034</t>
  </si>
  <si>
    <t>1.101.34.019</t>
  </si>
  <si>
    <t>1.101.34.020</t>
  </si>
  <si>
    <t>1.101.34.021</t>
  </si>
  <si>
    <t>1.101.34.022</t>
  </si>
  <si>
    <t>1.101.34.023</t>
  </si>
  <si>
    <t>1.101.34.024</t>
  </si>
  <si>
    <t>1.101.34.025</t>
  </si>
  <si>
    <t>1.101.34.026</t>
  </si>
  <si>
    <t>1.101.34.001</t>
  </si>
  <si>
    <t>1.101.34.002</t>
  </si>
  <si>
    <t>1.101.34.003</t>
  </si>
  <si>
    <t>1.101.34.004</t>
  </si>
  <si>
    <t>1.101.34.005</t>
  </si>
  <si>
    <t>1.101.34.006</t>
  </si>
  <si>
    <t>1.101.34.007</t>
  </si>
  <si>
    <t>1.101.34.008</t>
  </si>
  <si>
    <t>1.101.34.009</t>
  </si>
  <si>
    <t>1.101.34.010</t>
  </si>
  <si>
    <t>1.101.34.011</t>
  </si>
  <si>
    <t>1.101.34.012</t>
  </si>
  <si>
    <t>1.101.34.013</t>
  </si>
  <si>
    <t>Амортизация,  рублей</t>
  </si>
  <si>
    <t>Итого:</t>
  </si>
  <si>
    <t xml:space="preserve"> Реестр имущества казны.</t>
  </si>
  <si>
    <t>Амортизация,   рублей</t>
  </si>
  <si>
    <t xml:space="preserve">                                  Реестра имущества казны</t>
  </si>
  <si>
    <t>2/01/39</t>
  </si>
  <si>
    <t>2/01/42</t>
  </si>
  <si>
    <t>2/01/43</t>
  </si>
  <si>
    <t>2/01/44</t>
  </si>
  <si>
    <t>2/01/45</t>
  </si>
  <si>
    <t>2/01/46</t>
  </si>
  <si>
    <t>2/01/48</t>
  </si>
  <si>
    <t>2014</t>
  </si>
  <si>
    <t>2/01/49</t>
  </si>
  <si>
    <t>дороги</t>
  </si>
  <si>
    <t>км</t>
  </si>
  <si>
    <t>2/01/50</t>
  </si>
  <si>
    <t>2/01/51</t>
  </si>
  <si>
    <t>2/01/52</t>
  </si>
  <si>
    <t>2/01/53</t>
  </si>
  <si>
    <t>2/01/54</t>
  </si>
  <si>
    <t>св-во о гос. регистрации права      № 74-74-08/048/2008-154</t>
  </si>
  <si>
    <t>св-во о гос. регистрации права      № 74-74-08/005/2008-453</t>
  </si>
  <si>
    <t>св-во о гос. регистрации права      № 74-74-08/005/2008-451</t>
  </si>
  <si>
    <t>св-во о гос. регистрации права      № 74-74-08/005/2008-452</t>
  </si>
  <si>
    <t>2/01/55</t>
  </si>
  <si>
    <t>св-во о гос. регистрации права      № 74-74-08/048/2008-163</t>
  </si>
  <si>
    <t>2/01/56</t>
  </si>
  <si>
    <t>св-во о гос. регистрации права      № 74-74-08/007/2007-345</t>
  </si>
  <si>
    <t>2/01/57</t>
  </si>
  <si>
    <t>св-во о гос. регистрации права      № 74-74-08/007/2007-346</t>
  </si>
  <si>
    <t>2/01/58</t>
  </si>
  <si>
    <t>св-во о гос. регистрации права      № 74-74-08/048/2008-164</t>
  </si>
  <si>
    <t>2/01/59</t>
  </si>
  <si>
    <t>св-во о гос. регистрации права      № 74-74-08/063/2006-052</t>
  </si>
  <si>
    <t>2/01/60</t>
  </si>
  <si>
    <t>св-во о гос. регистрации права      № 74-74-08/023/2012-379</t>
  </si>
  <si>
    <t>Нежилое здание МОУ СОШ</t>
  </si>
  <si>
    <t>2016</t>
  </si>
  <si>
    <t>Игровой комплекс</t>
  </si>
  <si>
    <t>шт.</t>
  </si>
  <si>
    <t>Скамья</t>
  </si>
  <si>
    <t>Главный бухгалтер:</t>
  </si>
  <si>
    <t>Коломыцева Т.Н.</t>
  </si>
  <si>
    <t>Ковалева О.С.</t>
  </si>
  <si>
    <t xml:space="preserve"> Коломыцева Т.Н.</t>
  </si>
  <si>
    <t>2016г.</t>
  </si>
  <si>
    <t xml:space="preserve">Системный блок </t>
  </si>
  <si>
    <t>монитор</t>
  </si>
  <si>
    <t>принтер Samsung</t>
  </si>
  <si>
    <t>1.10104.052</t>
  </si>
  <si>
    <t>1.10104.053</t>
  </si>
  <si>
    <t>1.10104.054</t>
  </si>
  <si>
    <t>2017г.</t>
  </si>
  <si>
    <t>Ранцевый огнетушитель РП-15"Ермак"</t>
  </si>
  <si>
    <t xml:space="preserve">1.101.36.056                             </t>
  </si>
  <si>
    <t>1.108.51.027</t>
  </si>
  <si>
    <t>1.108.51.028</t>
  </si>
  <si>
    <t>1.108.51.029</t>
  </si>
  <si>
    <t>2017</t>
  </si>
  <si>
    <t>мун-ная соб-ть</t>
  </si>
  <si>
    <t>Расп. № 260-р от 18.08.97г.</t>
  </si>
  <si>
    <t>св-во о гос. регистрации права      № 74-74-05/019/2013-160</t>
  </si>
  <si>
    <t xml:space="preserve">                               </t>
  </si>
  <si>
    <t>Расп. № 751     от 09.10.2008г.</t>
  </si>
  <si>
    <t>Пост. № 38-1 от 21.08.2016г.</t>
  </si>
  <si>
    <t>2/01/61</t>
  </si>
  <si>
    <t>2/01/62</t>
  </si>
  <si>
    <t>2/01/63</t>
  </si>
  <si>
    <t>2/01/64</t>
  </si>
  <si>
    <t>2/01/65</t>
  </si>
  <si>
    <t>2/01/66</t>
  </si>
  <si>
    <t>2/01/67</t>
  </si>
  <si>
    <t>2/01/68</t>
  </si>
  <si>
    <t>2/01/69</t>
  </si>
  <si>
    <t>2/01/70</t>
  </si>
  <si>
    <t>2/01/71</t>
  </si>
  <si>
    <t xml:space="preserve">                                  Р А З Д Е Л  II.  " СВЕДЕНИЯ О ДВИЖИМОМ  ИМУЩЕСТВЕ"</t>
  </si>
  <si>
    <t>РАЗДЕЛ III. " СВЕДЕНИЯ О МУНИЦИПАЛЬНЫХ УЧРЕЖДЕНИЯХ, ПРЕДПРИЯТИЯХ."</t>
  </si>
  <si>
    <t>п. Казановка ул. Центральная д. 109 а</t>
  </si>
  <si>
    <t>п.Казановка ул. Центральная д.109 а</t>
  </si>
  <si>
    <t>п.Казановка ул. Центральная д.110 кв.1</t>
  </si>
  <si>
    <t>п.Казановка ул. Набережная д.45</t>
  </si>
  <si>
    <t>п.Казановка ул. Садовая д.52 кв.1</t>
  </si>
  <si>
    <t>п.Казановка ул. Центральная д.121 кв.2</t>
  </si>
  <si>
    <t>п.Казановка ул. Мира д.84 кв.2</t>
  </si>
  <si>
    <t>п.Казановка ул. Центральная д.102 кв.2</t>
  </si>
  <si>
    <t>п.Казановка ул. Центральная д.100 кв.2</t>
  </si>
  <si>
    <t>п.Казановка ул. Садовая д.53 кв.4</t>
  </si>
  <si>
    <t>п.Казановка ул. Мира д.70 кв.2</t>
  </si>
  <si>
    <t>п.Казановка ул. Центральная д.108 кв.1</t>
  </si>
  <si>
    <t>п.Казановка ул. Центральная д.109 кв.1</t>
  </si>
  <si>
    <r>
      <t xml:space="preserve">Договор соц-ного найма     № 4 от 18.10.2011г.    </t>
    </r>
    <r>
      <rPr>
        <b/>
        <sz val="8"/>
        <rFont val="Times New Roman"/>
        <family val="1"/>
      </rPr>
      <t>Грибак Н.К.</t>
    </r>
  </si>
  <si>
    <r>
      <t xml:space="preserve">Договор соц-ного найма     № 6 от 03.07.2006г.  </t>
    </r>
    <r>
      <rPr>
        <b/>
        <sz val="8"/>
        <rFont val="Times New Roman"/>
        <family val="1"/>
      </rPr>
      <t>Тлеукулов Р.Р.</t>
    </r>
  </si>
  <si>
    <r>
      <t xml:space="preserve">Договор соц-ного найма     № 26 от 03.07.2006г.   </t>
    </r>
    <r>
      <rPr>
        <b/>
        <sz val="8"/>
        <rFont val="Times New Roman"/>
        <family val="1"/>
      </rPr>
      <t>Коломыцев А.А.</t>
    </r>
  </si>
  <si>
    <r>
      <t xml:space="preserve">Договор соц-ного найма     № 20 от 03.07.2006г.   </t>
    </r>
    <r>
      <rPr>
        <b/>
        <sz val="8"/>
        <rFont val="Times New Roman"/>
        <family val="1"/>
      </rPr>
      <t>Шумских О.Г.</t>
    </r>
  </si>
  <si>
    <r>
      <t xml:space="preserve">Договор соц-ного найма     № 19 от 03.07.2006г.   </t>
    </r>
    <r>
      <rPr>
        <b/>
        <sz val="8"/>
        <rFont val="Times New Roman"/>
        <family val="1"/>
      </rPr>
      <t>Шадрин С.И.</t>
    </r>
  </si>
  <si>
    <r>
      <t xml:space="preserve">Договор соц-ного найма     № 9 от 10.02.2016г.  </t>
    </r>
    <r>
      <rPr>
        <b/>
        <sz val="8"/>
        <rFont val="Times New Roman"/>
        <family val="1"/>
      </rPr>
      <t>Сафонов Н.Вл.</t>
    </r>
  </si>
  <si>
    <r>
      <t xml:space="preserve">Договор соц-ного найма     № 35 от 28.05.2007г.   </t>
    </r>
    <r>
      <rPr>
        <b/>
        <sz val="8"/>
        <rFont val="Times New Roman"/>
        <family val="1"/>
      </rPr>
      <t>Феткулова Д.М.</t>
    </r>
  </si>
  <si>
    <r>
      <t xml:space="preserve">Договор соц-ного найма     № 37 от 28.05.2007г.   </t>
    </r>
    <r>
      <rPr>
        <b/>
        <sz val="8"/>
        <rFont val="Times New Roman"/>
        <family val="1"/>
      </rPr>
      <t>Сойкина С.Я.</t>
    </r>
  </si>
  <si>
    <r>
      <t xml:space="preserve">Договор соц-ного найма     № 13 от 06.06.2006г.   </t>
    </r>
    <r>
      <rPr>
        <b/>
        <sz val="8"/>
        <rFont val="Times New Roman"/>
        <family val="1"/>
      </rPr>
      <t>Валеева А.И.</t>
    </r>
  </si>
  <si>
    <r>
      <t xml:space="preserve">Договор соц-ного найма     № 63 от 18.03.2014г.  </t>
    </r>
    <r>
      <rPr>
        <b/>
        <sz val="8"/>
        <rFont val="Times New Roman"/>
        <family val="1"/>
      </rPr>
      <t>Харламов В.В.</t>
    </r>
  </si>
  <si>
    <t>объект находится в пользовании: Администрации Казановского с/п; МУК "Казановский сельский Дом культуры";МУК "Межпоселенческое библиотечное объединение"</t>
  </si>
  <si>
    <t xml:space="preserve"> муниципальная собственность</t>
  </si>
  <si>
    <t>муниципальная  собственность</t>
  </si>
  <si>
    <t>муниципальная собственность</t>
  </si>
  <si>
    <r>
      <rPr>
        <b/>
        <sz val="8"/>
        <rFont val="Arial"/>
        <family val="2"/>
      </rPr>
      <t xml:space="preserve">Аренда КФХ "Тогузак" </t>
    </r>
    <r>
      <rPr>
        <sz val="8"/>
        <rFont val="Arial"/>
        <family val="2"/>
      </rPr>
      <t xml:space="preserve">                 Договор №02 от 01.02.2010г.</t>
    </r>
  </si>
  <si>
    <r>
      <t xml:space="preserve">земельный участок </t>
    </r>
    <r>
      <rPr>
        <b/>
        <sz val="8"/>
        <rFont val="Arial"/>
        <family val="2"/>
      </rPr>
      <t>74:05:4100002:0023</t>
    </r>
    <r>
      <rPr>
        <sz val="8"/>
        <rFont val="Arial"/>
        <family val="2"/>
      </rPr>
      <t>, расположен в 570 м на юг от ориентира п. Казановка ул. Набережная д.5</t>
    </r>
  </si>
  <si>
    <r>
      <t xml:space="preserve">земельный участок </t>
    </r>
    <r>
      <rPr>
        <b/>
        <sz val="8"/>
        <rFont val="Arial"/>
        <family val="2"/>
      </rPr>
      <t>74:05:4100001:0074</t>
    </r>
    <r>
      <rPr>
        <sz val="8"/>
        <rFont val="Arial"/>
        <family val="2"/>
      </rPr>
      <t>, расположен в 6140 м.  на северо-восток от ориентира п. Казановка  ул. Мира д.85 кв.2</t>
    </r>
  </si>
  <si>
    <r>
      <t xml:space="preserve">земельный участок </t>
    </r>
    <r>
      <rPr>
        <b/>
        <sz val="8"/>
        <rFont val="Arial"/>
        <family val="2"/>
      </rPr>
      <t>74:05:4100001:0073</t>
    </r>
    <r>
      <rPr>
        <sz val="8"/>
        <rFont val="Arial"/>
        <family val="2"/>
      </rPr>
      <t>, расположен в 680м. на север от ориентира п. Казановка ул. Центральная д.123</t>
    </r>
  </si>
  <si>
    <r>
      <t xml:space="preserve">земельный участок </t>
    </r>
    <r>
      <rPr>
        <b/>
        <sz val="8"/>
        <rFont val="Arial"/>
        <family val="2"/>
      </rPr>
      <t>74:05:4100001:0075</t>
    </r>
    <r>
      <rPr>
        <sz val="8"/>
        <rFont val="Arial"/>
        <family val="2"/>
      </rPr>
      <t>, расположен в 3380 м.от риентира п. Казановка ул. Мира д.85 кв.2</t>
    </r>
  </si>
  <si>
    <t>пастбища</t>
  </si>
  <si>
    <r>
      <t xml:space="preserve">земельный участок </t>
    </r>
    <r>
      <rPr>
        <b/>
        <sz val="8"/>
        <rFont val="Arial"/>
        <family val="2"/>
      </rPr>
      <t>74:05:4100001:0072</t>
    </r>
    <r>
      <rPr>
        <sz val="8"/>
        <rFont val="Arial"/>
        <family val="2"/>
      </rPr>
      <t>, расположен в 2840м. на юго-запад от ориентира п. Казановка пер. Молодежный д.141. кв.2</t>
    </r>
  </si>
  <si>
    <r>
      <t xml:space="preserve">земельный участок </t>
    </r>
    <r>
      <rPr>
        <b/>
        <sz val="8"/>
        <rFont val="Arial"/>
        <family val="2"/>
      </rPr>
      <t xml:space="preserve">74:05:4100001:0068, </t>
    </r>
    <r>
      <rPr>
        <sz val="8"/>
        <rFont val="Arial"/>
        <family val="2"/>
      </rPr>
      <t>расположен в 815 м  на северо-запад от ориентира п. Казановка пер. Молодежный д.141 кв.2</t>
    </r>
  </si>
  <si>
    <r>
      <rPr>
        <b/>
        <sz val="8"/>
        <rFont val="Arial"/>
        <family val="2"/>
      </rPr>
      <t>Аренда КХ "Подснежник"</t>
    </r>
    <r>
      <rPr>
        <sz val="8"/>
        <rFont val="Arial"/>
        <family val="2"/>
      </rPr>
      <t xml:space="preserve">           Договор №01 от 01.02.2010г.</t>
    </r>
  </si>
  <si>
    <r>
      <t xml:space="preserve">земельный участок </t>
    </r>
    <r>
      <rPr>
        <b/>
        <sz val="8"/>
        <rFont val="Arial"/>
        <family val="2"/>
      </rPr>
      <t>74:05:4100001:0070</t>
    </r>
    <r>
      <rPr>
        <sz val="8"/>
        <rFont val="Arial"/>
        <family val="2"/>
      </rPr>
      <t>, расположен в 1265 м на северо-запад от ориентира п. Казановка пер. Молодежный д.141.кв.2</t>
    </r>
  </si>
  <si>
    <r>
      <rPr>
        <b/>
        <sz val="8"/>
        <rFont val="Arial"/>
        <family val="2"/>
      </rPr>
      <t>Аренда КФХ "Тогузак"</t>
    </r>
    <r>
      <rPr>
        <sz val="8"/>
        <rFont val="Arial"/>
        <family val="2"/>
      </rPr>
      <t xml:space="preserve">                  Договор №02 от 01.02.2010г.</t>
    </r>
  </si>
  <si>
    <r>
      <t xml:space="preserve">земельный участок </t>
    </r>
    <r>
      <rPr>
        <b/>
        <sz val="8"/>
        <rFont val="Arial"/>
        <family val="2"/>
      </rPr>
      <t>74:05:4100001:0069</t>
    </r>
    <r>
      <rPr>
        <sz val="8"/>
        <rFont val="Arial"/>
        <family val="2"/>
      </rPr>
      <t>, расположен в 4040 м на юго-запад от ориентира п. Казановка пер. Молодежный д.141 кв.2</t>
    </r>
  </si>
  <si>
    <r>
      <t xml:space="preserve">земельный участок </t>
    </r>
    <r>
      <rPr>
        <b/>
        <sz val="8"/>
        <rFont val="Arial"/>
        <family val="2"/>
      </rPr>
      <t>74:05:4100001:0071</t>
    </r>
    <r>
      <rPr>
        <sz val="8"/>
        <rFont val="Arial"/>
        <family val="2"/>
      </rPr>
      <t>, расположен в 1705 м на юго-запад от ориентира п. Казановка пер. Молодежный д.141 кв.2</t>
    </r>
  </si>
  <si>
    <r>
      <t>земельный участок</t>
    </r>
    <r>
      <rPr>
        <b/>
        <sz val="8"/>
        <rFont val="Arial"/>
        <family val="2"/>
      </rPr>
      <t xml:space="preserve"> 74:05:4100002:0022</t>
    </r>
    <r>
      <rPr>
        <sz val="8"/>
        <rFont val="Arial"/>
        <family val="2"/>
      </rPr>
      <t xml:space="preserve">, расположен в 4055 м на северо-восток от ориентира п. Казановка пер. Молодежный д.141 кв.2 </t>
    </r>
  </si>
  <si>
    <r>
      <t xml:space="preserve">земельный участок </t>
    </r>
    <r>
      <rPr>
        <b/>
        <sz val="8"/>
        <rFont val="Arial"/>
        <family val="2"/>
      </rPr>
      <t>74:05:4100000:1947</t>
    </r>
    <r>
      <rPr>
        <sz val="8"/>
        <rFont val="Arial"/>
        <family val="2"/>
      </rPr>
      <t>, расположен в 4044 м.на юго-запад от ориентира п. Казановка ул. Набережная д.1 кв.1</t>
    </r>
  </si>
  <si>
    <r>
      <t xml:space="preserve">земельный участок </t>
    </r>
    <r>
      <rPr>
        <b/>
        <sz val="8"/>
        <rFont val="Arial"/>
        <family val="2"/>
      </rPr>
      <t>74:05:4100001:156</t>
    </r>
    <r>
      <rPr>
        <sz val="8"/>
        <rFont val="Arial"/>
        <family val="2"/>
      </rPr>
      <t>, расположен в 6878 м.на северо-восток от ориентира п. Казановка ул. Набережная д.1 кв.1</t>
    </r>
  </si>
  <si>
    <r>
      <t xml:space="preserve">земельный участок </t>
    </r>
    <r>
      <rPr>
        <b/>
        <sz val="8"/>
        <rFont val="Arial"/>
        <family val="2"/>
      </rPr>
      <t>74:05:4100001:148</t>
    </r>
    <r>
      <rPr>
        <sz val="8"/>
        <rFont val="Arial"/>
        <family val="2"/>
      </rPr>
      <t>,  расположен в 6866 м.на северо-восток от ориентира п. Казановка ул. Набережная д.1 кв.1</t>
    </r>
  </si>
  <si>
    <r>
      <t xml:space="preserve">земельный участок </t>
    </r>
    <r>
      <rPr>
        <b/>
        <sz val="8"/>
        <rFont val="Arial"/>
        <family val="2"/>
      </rPr>
      <t>74:05:4100002:37</t>
    </r>
    <r>
      <rPr>
        <sz val="8"/>
        <rFont val="Arial"/>
        <family val="2"/>
      </rPr>
      <t>,  расположен в 5140 м.на юго-запад от ориентира п. Казановка ул. Набережная д.1 кв.1</t>
    </r>
  </si>
  <si>
    <r>
      <t xml:space="preserve">земельный участок </t>
    </r>
    <r>
      <rPr>
        <b/>
        <sz val="8"/>
        <rFont val="Arial"/>
        <family val="2"/>
      </rPr>
      <t>74:05:4100002:31</t>
    </r>
    <r>
      <rPr>
        <sz val="8"/>
        <rFont val="Arial"/>
        <family val="2"/>
      </rPr>
      <t>, расположен в 3006 м.на юго-запад от ориентира п. Казановка ул. Набережная д.1 кв.1</t>
    </r>
  </si>
  <si>
    <r>
      <t xml:space="preserve">земельный участок </t>
    </r>
    <r>
      <rPr>
        <b/>
        <sz val="8"/>
        <rFont val="Arial"/>
        <family val="2"/>
      </rPr>
      <t>74:05:4100002:30</t>
    </r>
    <r>
      <rPr>
        <sz val="8"/>
        <rFont val="Arial"/>
        <family val="2"/>
      </rPr>
      <t>, расположен в 2972 м.на юго-запад от ориентира п. Казановка ул. Набережная д.1 кв.1</t>
    </r>
  </si>
  <si>
    <r>
      <t xml:space="preserve">земельный участок </t>
    </r>
    <r>
      <rPr>
        <b/>
        <sz val="8"/>
        <rFont val="Arial"/>
        <family val="2"/>
      </rPr>
      <t>74:05:4100001:84</t>
    </r>
    <r>
      <rPr>
        <sz val="8"/>
        <rFont val="Arial"/>
        <family val="2"/>
      </rPr>
      <t>,  расположен в 5270 м.на северо-восток от ориентира п. Казановка пер. Новостроек д.145 кв.1</t>
    </r>
  </si>
  <si>
    <r>
      <t xml:space="preserve">земельный участок </t>
    </r>
    <r>
      <rPr>
        <b/>
        <sz val="8"/>
        <rFont val="Arial"/>
        <family val="2"/>
      </rPr>
      <t>74:05:4100001:100</t>
    </r>
    <r>
      <rPr>
        <sz val="8"/>
        <rFont val="Arial"/>
        <family val="2"/>
      </rPr>
      <t>, расположен в 3048 м.на северо-запад от ориентира п. Казановка ул. Набережная д.5</t>
    </r>
  </si>
  <si>
    <r>
      <t xml:space="preserve">земельный участок </t>
    </r>
    <r>
      <rPr>
        <b/>
        <sz val="8"/>
        <rFont val="Arial"/>
        <family val="2"/>
      </rPr>
      <t>74:05:4100002:27</t>
    </r>
    <r>
      <rPr>
        <sz val="8"/>
        <rFont val="Arial"/>
        <family val="2"/>
      </rPr>
      <t>,  расположен в 2910 м.на юго-запад от ориентира п. Казановка ул. Набережная д.1 кв.1</t>
    </r>
  </si>
  <si>
    <r>
      <t xml:space="preserve">земельный участок </t>
    </r>
    <r>
      <rPr>
        <b/>
        <sz val="8"/>
        <rFont val="Arial"/>
        <family val="2"/>
      </rPr>
      <t>74:05:4100002:29</t>
    </r>
    <r>
      <rPr>
        <sz val="8"/>
        <rFont val="Arial"/>
        <family val="2"/>
      </rPr>
      <t>,  расположен в 2975 м.на юго-запад от ориентира п. Казановка ул. Набережная д.1 кв.1</t>
    </r>
  </si>
  <si>
    <r>
      <t xml:space="preserve">земельный участок </t>
    </r>
    <r>
      <rPr>
        <b/>
        <sz val="8"/>
        <rFont val="Arial"/>
        <family val="2"/>
      </rPr>
      <t>74:05:4100002:28</t>
    </r>
    <r>
      <rPr>
        <sz val="8"/>
        <rFont val="Arial"/>
        <family val="2"/>
      </rPr>
      <t>,  расположен в 2910 м.на юго-запад от ориентира п. Казановка ул. Набережная д.1 кв.1</t>
    </r>
  </si>
  <si>
    <t xml:space="preserve">п.Казановка </t>
  </si>
  <si>
    <t>п.Казановка ул. Центральная д.119   ФАП п. Казановка</t>
  </si>
  <si>
    <r>
      <t xml:space="preserve">земельный участок </t>
    </r>
    <r>
      <rPr>
        <b/>
        <sz val="8"/>
        <rFont val="Arial"/>
        <family val="2"/>
      </rPr>
      <t>74:05:4100002:26</t>
    </r>
    <r>
      <rPr>
        <sz val="8"/>
        <rFont val="Arial"/>
        <family val="2"/>
      </rPr>
      <t>,  расположен в 2867 м.на юго-запад от ориентира п. Казановка ул. Набережная д.1 кв.1</t>
    </r>
  </si>
  <si>
    <r>
      <rPr>
        <b/>
        <sz val="8"/>
        <rFont val="Arial"/>
        <family val="2"/>
      </rPr>
      <t>Аренда ИП Глава К(Ф)Х Сабитов Р.М.</t>
    </r>
    <r>
      <rPr>
        <sz val="8"/>
        <rFont val="Arial"/>
        <family val="2"/>
      </rPr>
      <t xml:space="preserve">            Договор № 15 от 14.06.2018г.</t>
    </r>
  </si>
  <si>
    <r>
      <rPr>
        <b/>
        <sz val="8"/>
        <rFont val="Arial"/>
        <family val="2"/>
      </rPr>
      <t>Аренда ИП Глава КФХ Анохин С.В.</t>
    </r>
    <r>
      <rPr>
        <sz val="8"/>
        <rFont val="Arial"/>
        <family val="2"/>
      </rPr>
      <t xml:space="preserve">               Договор №03 от 20.04.2017г.</t>
    </r>
  </si>
  <si>
    <r>
      <t xml:space="preserve">Договор соц-ного найма     №7 от 12.03.2016г.   </t>
    </r>
    <r>
      <rPr>
        <b/>
        <sz val="8"/>
        <rFont val="Times New Roman"/>
        <family val="1"/>
      </rPr>
      <t>Дергунов А.В.</t>
    </r>
  </si>
  <si>
    <t>п.Казановка ул. Центральная д.114 а</t>
  </si>
  <si>
    <t>Нежилое помещение             № 74:05:1400001:408</t>
  </si>
  <si>
    <t>газовое сооружение</t>
  </si>
  <si>
    <t>2018</t>
  </si>
  <si>
    <r>
      <t xml:space="preserve">земельный участок </t>
    </r>
    <r>
      <rPr>
        <b/>
        <sz val="8"/>
        <rFont val="Arial"/>
        <family val="2"/>
      </rPr>
      <t>74:05:1400001:406</t>
    </r>
    <r>
      <rPr>
        <sz val="8"/>
        <rFont val="Arial"/>
        <family val="2"/>
      </rPr>
      <t>,  расположен по адресу п. Казановка ул. Центральная д. 114 а</t>
    </r>
  </si>
  <si>
    <t>кадастровый паспорт земельного участка № 7400/101/15-855470</t>
  </si>
  <si>
    <t>"09"  января 2019г.</t>
  </si>
  <si>
    <r>
      <t xml:space="preserve">земельный участок </t>
    </r>
    <r>
      <rPr>
        <b/>
        <sz val="8"/>
        <rFont val="Arial"/>
        <family val="2"/>
      </rPr>
      <t>74:05:00000000:42 (1/238)</t>
    </r>
    <r>
      <rPr>
        <sz val="8"/>
        <rFont val="Arial"/>
        <family val="2"/>
      </rPr>
      <t>,  расположен по направлению на северо-восток Варненского района Челябинской области (в границах Казановского сельсовета)</t>
    </r>
  </si>
  <si>
    <r>
      <t xml:space="preserve">земельный участок </t>
    </r>
    <r>
      <rPr>
        <b/>
        <sz val="8"/>
        <rFont val="Arial"/>
        <family val="2"/>
      </rPr>
      <t>74:05:4100002:33</t>
    </r>
    <r>
      <rPr>
        <sz val="8"/>
        <rFont val="Arial"/>
        <family val="2"/>
      </rPr>
      <t>,  расположен по направлению на юго-запад в 4482 м. от ориентира Челябинская область, Варненский район, п. Казановка, ул. Набережная д.1 кв.1</t>
    </r>
  </si>
  <si>
    <r>
      <t xml:space="preserve">земельный участок </t>
    </r>
    <r>
      <rPr>
        <b/>
        <sz val="8"/>
        <rFont val="Arial"/>
        <family val="2"/>
      </rPr>
      <t>74:05:4100002:35</t>
    </r>
    <r>
      <rPr>
        <sz val="8"/>
        <rFont val="Arial"/>
        <family val="2"/>
      </rPr>
      <t>,  расположен по направлению на юго-запад в 3660 м. от ориентира Челябинская область, Варненский район, п. Казановка, ул. Набережная д.1 кв.1</t>
    </r>
  </si>
  <si>
    <r>
      <t xml:space="preserve">земельный участок </t>
    </r>
    <r>
      <rPr>
        <b/>
        <sz val="8"/>
        <rFont val="Arial"/>
        <family val="2"/>
      </rPr>
      <t>74:05:4100002:39</t>
    </r>
    <r>
      <rPr>
        <sz val="8"/>
        <rFont val="Arial"/>
        <family val="2"/>
      </rPr>
      <t>,  расположен по направлению на юго-запад в 4422 м. от ориентира Челябинская область, Варненский район, п. Казановка, ул. Набережная д.1 кв.1</t>
    </r>
  </si>
  <si>
    <r>
      <t xml:space="preserve">земельный участок </t>
    </r>
    <r>
      <rPr>
        <b/>
        <sz val="8"/>
        <rFont val="Arial"/>
        <family val="2"/>
      </rPr>
      <t>74:05:4100002:40</t>
    </r>
    <r>
      <rPr>
        <sz val="8"/>
        <rFont val="Arial"/>
        <family val="2"/>
      </rPr>
      <t>,  расположен по направлению на юго-запад в 4145 м. от ориентира Челябинская область, Варненский район, п. Казановка, ул. Набережная д.1 кв.1</t>
    </r>
  </si>
  <si>
    <r>
      <t xml:space="preserve">земельный участок </t>
    </r>
    <r>
      <rPr>
        <b/>
        <sz val="8"/>
        <rFont val="Arial"/>
        <family val="2"/>
      </rPr>
      <t>74:05:4100002:42</t>
    </r>
    <r>
      <rPr>
        <sz val="8"/>
        <rFont val="Arial"/>
        <family val="2"/>
      </rPr>
      <t>,  расположен по направлению на юго-запад в 3660 м. от ориентира Челябинская область, Варненский район, п. Казановка, ул. Набережная д.1 кв.1</t>
    </r>
  </si>
  <si>
    <r>
      <t xml:space="preserve">земельный участок </t>
    </r>
    <r>
      <rPr>
        <b/>
        <sz val="8"/>
        <rFont val="Arial"/>
        <family val="2"/>
      </rPr>
      <t>74:05:4100002:55</t>
    </r>
    <r>
      <rPr>
        <sz val="8"/>
        <rFont val="Arial"/>
        <family val="2"/>
      </rPr>
      <t>,  расположен по направлению на юго-запад в 3766 м. от ориентира Челябинская область, Варненский район, п. Казановка, ул. Набережная д.1 кв.1</t>
    </r>
  </si>
  <si>
    <t>2018г.</t>
  </si>
  <si>
    <t>Автомобиль LADA KALINA 219410 2018г.</t>
  </si>
  <si>
    <t>1.101.35.002</t>
  </si>
  <si>
    <t>Костюм женский</t>
  </si>
  <si>
    <t>сенокосы</t>
  </si>
  <si>
    <t xml:space="preserve">Решение суда по делу №2-139/2014 от 03.03.2014г. </t>
  </si>
  <si>
    <t>св-во о гос. регистрации права № 74-74-05/009/2014-63 от 02.06.2014г.</t>
  </si>
  <si>
    <t>2/01/72</t>
  </si>
  <si>
    <t>2/01/73</t>
  </si>
  <si>
    <t>2/01/74</t>
  </si>
  <si>
    <t>2/01/75</t>
  </si>
  <si>
    <t>2/01/76</t>
  </si>
  <si>
    <t>2/01/77</t>
  </si>
  <si>
    <t>2/01/78</t>
  </si>
  <si>
    <t>2/01/79</t>
  </si>
  <si>
    <t>2/01/80</t>
  </si>
  <si>
    <t>одежда сцены</t>
  </si>
  <si>
    <t>2/01/47</t>
  </si>
  <si>
    <t>1.101.38.010</t>
  </si>
  <si>
    <t>1.101.38.011</t>
  </si>
  <si>
    <t>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</si>
</sst>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"/>
    <numFmt numFmtId="169" formatCode="0.0"/>
    <numFmt numFmtId="170" formatCode="[$-FC19]d\ mmmm\ yyyy\ &quot;г.&quot;"/>
  </numFmts>
  <fonts count="60">
    <font>
      <sz val="10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8"/>
      <name val="MS Sans Serif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10"/>
      <name val="Arial Cyr"/>
      <family val="0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9"/>
      <color rgb="FFFF0000"/>
      <name val="Arial Cyr"/>
      <family val="0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4" fontId="4" fillId="0" borderId="16" xfId="0" applyNumberFormat="1" applyFont="1" applyBorder="1" applyAlignment="1">
      <alignment/>
    </xf>
    <xf numFmtId="49" fontId="56" fillId="0" borderId="16" xfId="0" applyNumberFormat="1" applyFont="1" applyBorder="1" applyAlignment="1">
      <alignment wrapText="1"/>
    </xf>
    <xf numFmtId="1" fontId="4" fillId="0" borderId="16" xfId="0" applyNumberFormat="1" applyFont="1" applyBorder="1" applyAlignment="1">
      <alignment horizontal="center" vertical="top"/>
    </xf>
    <xf numFmtId="2" fontId="4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/>
    </xf>
    <xf numFmtId="49" fontId="56" fillId="0" borderId="16" xfId="0" applyNumberFormat="1" applyFont="1" applyBorder="1" applyAlignment="1">
      <alignment/>
    </xf>
    <xf numFmtId="2" fontId="56" fillId="0" borderId="16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2" fontId="13" fillId="0" borderId="16" xfId="0" applyNumberFormat="1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14" fontId="56" fillId="0" borderId="16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56" fillId="0" borderId="16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7" fillId="0" borderId="16" xfId="0" applyFont="1" applyBorder="1" applyAlignment="1">
      <alignment/>
    </xf>
    <xf numFmtId="49" fontId="56" fillId="0" borderId="16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13" fillId="0" borderId="17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7" fillId="0" borderId="2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11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14" fontId="4" fillId="0" borderId="10" xfId="0" applyNumberFormat="1" applyFont="1" applyBorder="1" applyAlignment="1">
      <alignment/>
    </xf>
    <xf numFmtId="49" fontId="56" fillId="0" borderId="10" xfId="0" applyNumberFormat="1" applyFont="1" applyBorder="1" applyAlignment="1">
      <alignment wrapText="1"/>
    </xf>
    <xf numFmtId="14" fontId="56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top"/>
    </xf>
    <xf numFmtId="2" fontId="56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/>
    </xf>
    <xf numFmtId="49" fontId="5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4" fontId="4" fillId="0" borderId="11" xfId="0" applyNumberFormat="1" applyFont="1" applyBorder="1" applyAlignment="1">
      <alignment/>
    </xf>
    <xf numFmtId="49" fontId="56" fillId="0" borderId="11" xfId="0" applyNumberFormat="1" applyFont="1" applyBorder="1" applyAlignment="1">
      <alignment wrapText="1"/>
    </xf>
    <xf numFmtId="14" fontId="56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 vertical="top"/>
    </xf>
    <xf numFmtId="2" fontId="56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/>
    </xf>
    <xf numFmtId="49" fontId="56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14" fontId="56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 vertical="top"/>
    </xf>
    <xf numFmtId="2" fontId="56" fillId="0" borderId="13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4" fillId="0" borderId="11" xfId="0" applyFont="1" applyBorder="1" applyAlignment="1">
      <alignment/>
    </xf>
    <xf numFmtId="0" fontId="0" fillId="0" borderId="11" xfId="0" applyBorder="1" applyAlignment="1">
      <alignment/>
    </xf>
    <xf numFmtId="2" fontId="14" fillId="0" borderId="11" xfId="0" applyNumberFormat="1" applyFont="1" applyBorder="1" applyAlignment="1">
      <alignment/>
    </xf>
    <xf numFmtId="0" fontId="1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6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14" fontId="6" fillId="0" borderId="16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/>
    </xf>
    <xf numFmtId="2" fontId="1" fillId="0" borderId="16" xfId="0" applyNumberFormat="1" applyFont="1" applyFill="1" applyBorder="1" applyAlignment="1">
      <alignment vertical="center"/>
    </xf>
    <xf numFmtId="1" fontId="2" fillId="0" borderId="1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49" fontId="58" fillId="0" borderId="16" xfId="0" applyNumberFormat="1" applyFont="1" applyBorder="1" applyAlignment="1">
      <alignment wrapText="1"/>
    </xf>
    <xf numFmtId="14" fontId="58" fillId="0" borderId="16" xfId="0" applyNumberFormat="1" applyFont="1" applyBorder="1" applyAlignment="1">
      <alignment/>
    </xf>
    <xf numFmtId="1" fontId="11" fillId="0" borderId="16" xfId="0" applyNumberFormat="1" applyFont="1" applyBorder="1" applyAlignment="1">
      <alignment horizontal="center" vertical="top"/>
    </xf>
    <xf numFmtId="2" fontId="58" fillId="0" borderId="16" xfId="0" applyNumberFormat="1" applyFont="1" applyBorder="1" applyAlignment="1">
      <alignment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/>
    </xf>
    <xf numFmtId="49" fontId="58" fillId="0" borderId="16" xfId="0" applyNumberFormat="1" applyFont="1" applyBorder="1" applyAlignment="1">
      <alignment/>
    </xf>
    <xf numFmtId="2" fontId="59" fillId="0" borderId="16" xfId="0" applyNumberFormat="1" applyFont="1" applyBorder="1" applyAlignment="1">
      <alignment/>
    </xf>
    <xf numFmtId="2" fontId="8" fillId="0" borderId="16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6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7" fillId="0" borderId="17" xfId="0" applyNumberFormat="1" applyFont="1" applyBorder="1" applyAlignment="1">
      <alignment/>
    </xf>
    <xf numFmtId="0" fontId="11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0" fontId="8" fillId="0" borderId="16" xfId="0" applyFont="1" applyBorder="1" applyAlignment="1">
      <alignment horizontal="left"/>
    </xf>
    <xf numFmtId="2" fontId="8" fillId="0" borderId="16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15" fillId="0" borderId="16" xfId="0" applyFont="1" applyBorder="1" applyAlignment="1">
      <alignment/>
    </xf>
    <xf numFmtId="2" fontId="6" fillId="0" borderId="16" xfId="0" applyNumberFormat="1" applyFont="1" applyBorder="1" applyAlignment="1">
      <alignment horizontal="right"/>
    </xf>
    <xf numFmtId="2" fontId="16" fillId="0" borderId="16" xfId="0" applyNumberFormat="1" applyFont="1" applyBorder="1" applyAlignment="1">
      <alignment/>
    </xf>
    <xf numFmtId="2" fontId="16" fillId="0" borderId="17" xfId="0" applyNumberFormat="1" applyFont="1" applyBorder="1" applyAlignment="1">
      <alignment/>
    </xf>
    <xf numFmtId="169" fontId="4" fillId="0" borderId="16" xfId="0" applyNumberFormat="1" applyFont="1" applyBorder="1" applyAlignment="1">
      <alignment horizontal="center" vertical="top"/>
    </xf>
    <xf numFmtId="0" fontId="17" fillId="0" borderId="16" xfId="0" applyFont="1" applyBorder="1" applyAlignment="1">
      <alignment/>
    </xf>
    <xf numFmtId="0" fontId="15" fillId="0" borderId="16" xfId="0" applyFont="1" applyBorder="1" applyAlignment="1">
      <alignment wrapText="1"/>
    </xf>
    <xf numFmtId="0" fontId="15" fillId="0" borderId="16" xfId="0" applyFont="1" applyBorder="1" applyAlignment="1">
      <alignment horizontal="center"/>
    </xf>
    <xf numFmtId="1" fontId="15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 wrapText="1"/>
    </xf>
    <xf numFmtId="49" fontId="15" fillId="0" borderId="16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/>
    </xf>
    <xf numFmtId="2" fontId="15" fillId="0" borderId="17" xfId="0" applyNumberFormat="1" applyFont="1" applyBorder="1" applyAlignment="1">
      <alignment/>
    </xf>
    <xf numFmtId="2" fontId="4" fillId="0" borderId="16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wrapText="1"/>
    </xf>
    <xf numFmtId="0" fontId="6" fillId="0" borderId="15" xfId="0" applyFont="1" applyBorder="1" applyAlignment="1">
      <alignment horizontal="right" wrapText="1"/>
    </xf>
    <xf numFmtId="0" fontId="5" fillId="0" borderId="11" xfId="0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right" wrapText="1"/>
    </xf>
    <xf numFmtId="0" fontId="1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wrapText="1"/>
    </xf>
    <xf numFmtId="0" fontId="15" fillId="0" borderId="17" xfId="0" applyFont="1" applyBorder="1" applyAlignment="1">
      <alignment wrapText="1"/>
    </xf>
    <xf numFmtId="2" fontId="6" fillId="0" borderId="11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/>
    </xf>
    <xf numFmtId="49" fontId="56" fillId="0" borderId="10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wrapText="1"/>
    </xf>
    <xf numFmtId="169" fontId="4" fillId="0" borderId="16" xfId="0" applyNumberFormat="1" applyFont="1" applyBorder="1" applyAlignment="1">
      <alignment horizontal="center"/>
    </xf>
    <xf numFmtId="2" fontId="56" fillId="0" borderId="16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4" fillId="0" borderId="17" xfId="0" applyFont="1" applyBorder="1" applyAlignment="1">
      <alignment wrapText="1"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17" fillId="0" borderId="17" xfId="0" applyFont="1" applyBorder="1" applyAlignment="1">
      <alignment wrapText="1"/>
    </xf>
    <xf numFmtId="2" fontId="8" fillId="0" borderId="11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4" fillId="0" borderId="16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4" fontId="11" fillId="0" borderId="28" xfId="0" applyNumberFormat="1" applyFont="1" applyBorder="1" applyAlignment="1">
      <alignment/>
    </xf>
    <xf numFmtId="49" fontId="58" fillId="0" borderId="25" xfId="0" applyNumberFormat="1" applyFont="1" applyBorder="1" applyAlignment="1">
      <alignment wrapText="1"/>
    </xf>
    <xf numFmtId="14" fontId="58" fillId="0" borderId="25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top"/>
    </xf>
    <xf numFmtId="2" fontId="59" fillId="0" borderId="25" xfId="0" applyNumberFormat="1" applyFont="1" applyBorder="1" applyAlignment="1">
      <alignment/>
    </xf>
    <xf numFmtId="2" fontId="58" fillId="0" borderId="25" xfId="0" applyNumberFormat="1" applyFont="1" applyBorder="1" applyAlignment="1">
      <alignment/>
    </xf>
    <xf numFmtId="0" fontId="11" fillId="0" borderId="25" xfId="0" applyFont="1" applyBorder="1" applyAlignment="1">
      <alignment wrapText="1"/>
    </xf>
    <xf numFmtId="0" fontId="11" fillId="0" borderId="29" xfId="0" applyFont="1" applyBorder="1" applyAlignment="1">
      <alignment/>
    </xf>
    <xf numFmtId="49" fontId="58" fillId="0" borderId="25" xfId="0" applyNumberFormat="1" applyFont="1" applyBorder="1" applyAlignment="1">
      <alignment/>
    </xf>
    <xf numFmtId="0" fontId="11" fillId="0" borderId="2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2" fillId="0" borderId="25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2"/>
  <sheetViews>
    <sheetView zoomScalePageLayoutView="0" workbookViewId="0" topLeftCell="A34">
      <selection activeCell="A32" sqref="A32:M62"/>
    </sheetView>
  </sheetViews>
  <sheetFormatPr defaultColWidth="9.00390625" defaultRowHeight="12.75"/>
  <cols>
    <col min="1" max="1" width="4.25390625" style="0" customWidth="1"/>
    <col min="2" max="2" width="8.25390625" style="0" customWidth="1"/>
    <col min="3" max="3" width="7.375" style="0" customWidth="1"/>
    <col min="4" max="4" width="21.25390625" style="0" customWidth="1"/>
    <col min="5" max="5" width="10.875" style="0" customWidth="1"/>
    <col min="6" max="6" width="8.375" style="0" customWidth="1"/>
    <col min="7" max="7" width="5.75390625" style="0" customWidth="1"/>
    <col min="8" max="8" width="14.375" style="0" customWidth="1"/>
    <col min="9" max="9" width="13.75390625" style="0" customWidth="1"/>
    <col min="10" max="10" width="17.375" style="0" customWidth="1"/>
    <col min="11" max="11" width="27.25390625" style="0" customWidth="1"/>
    <col min="12" max="12" width="13.75390625" style="0" customWidth="1"/>
    <col min="13" max="13" width="12.875" style="0" customWidth="1"/>
  </cols>
  <sheetData>
    <row r="2" spans="1:13" ht="12.75">
      <c r="A2" s="256" t="s">
        <v>293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1" ht="12.75">
      <c r="A3" s="2"/>
      <c r="B3" s="2"/>
      <c r="C3" s="7"/>
      <c r="D3" s="7"/>
      <c r="E3" s="8"/>
      <c r="F3" s="2"/>
      <c r="G3" s="9"/>
      <c r="H3" s="9"/>
      <c r="I3" s="10"/>
      <c r="J3" s="10"/>
      <c r="K3" s="10"/>
    </row>
    <row r="4" spans="1:13" ht="36.75" customHeight="1">
      <c r="A4" s="1" t="s">
        <v>0</v>
      </c>
      <c r="B4" s="1" t="s">
        <v>26</v>
      </c>
      <c r="C4" s="11" t="s">
        <v>2</v>
      </c>
      <c r="D4" s="1" t="s">
        <v>3</v>
      </c>
      <c r="E4" s="37" t="s">
        <v>27</v>
      </c>
      <c r="F4" s="1" t="s">
        <v>28</v>
      </c>
      <c r="G4" s="11" t="s">
        <v>29</v>
      </c>
      <c r="H4" s="38" t="s">
        <v>30</v>
      </c>
      <c r="I4" s="39" t="s">
        <v>31</v>
      </c>
      <c r="J4" s="12"/>
      <c r="K4" s="13"/>
      <c r="L4" s="14"/>
      <c r="M4" s="40" t="s">
        <v>216</v>
      </c>
    </row>
    <row r="5" spans="1:13" ht="12.75">
      <c r="A5" s="15" t="s">
        <v>4</v>
      </c>
      <c r="B5" s="15" t="s">
        <v>32</v>
      </c>
      <c r="C5" s="16" t="s">
        <v>6</v>
      </c>
      <c r="D5" s="15" t="s">
        <v>33</v>
      </c>
      <c r="E5" s="42"/>
      <c r="F5" s="15" t="s">
        <v>34</v>
      </c>
      <c r="G5" s="16"/>
      <c r="H5" s="43"/>
      <c r="I5" s="44"/>
      <c r="J5" s="17" t="s">
        <v>35</v>
      </c>
      <c r="K5" s="18" t="s">
        <v>36</v>
      </c>
      <c r="L5" s="19" t="s">
        <v>37</v>
      </c>
      <c r="M5" s="45"/>
    </row>
    <row r="6" spans="1:13" ht="12.75">
      <c r="A6" s="3"/>
      <c r="B6" s="3"/>
      <c r="C6" s="20" t="s">
        <v>9</v>
      </c>
      <c r="D6" s="3"/>
      <c r="E6" s="46"/>
      <c r="F6" s="3"/>
      <c r="G6" s="20"/>
      <c r="H6" s="47"/>
      <c r="I6" s="48"/>
      <c r="J6" s="21"/>
      <c r="K6" s="22"/>
      <c r="L6" s="23" t="s">
        <v>32</v>
      </c>
      <c r="M6" s="49"/>
    </row>
    <row r="7" spans="1:13" ht="22.5">
      <c r="A7" s="24">
        <v>1</v>
      </c>
      <c r="B7" s="25" t="s">
        <v>38</v>
      </c>
      <c r="C7" s="26" t="s">
        <v>76</v>
      </c>
      <c r="D7" s="27" t="s">
        <v>96</v>
      </c>
      <c r="E7" s="50">
        <v>39783</v>
      </c>
      <c r="F7" s="24" t="s">
        <v>39</v>
      </c>
      <c r="G7" s="28">
        <v>1</v>
      </c>
      <c r="H7" s="29">
        <v>7850</v>
      </c>
      <c r="I7" s="30">
        <v>0</v>
      </c>
      <c r="J7" s="31" t="s">
        <v>40</v>
      </c>
      <c r="K7" s="32" t="s">
        <v>92</v>
      </c>
      <c r="L7" s="33" t="s">
        <v>93</v>
      </c>
      <c r="M7" s="29">
        <f>H7-I7</f>
        <v>7850</v>
      </c>
    </row>
    <row r="8" spans="1:13" ht="22.5">
      <c r="A8" s="24">
        <v>2</v>
      </c>
      <c r="B8" s="25" t="s">
        <v>41</v>
      </c>
      <c r="C8" s="26" t="s">
        <v>76</v>
      </c>
      <c r="D8" s="27" t="s">
        <v>97</v>
      </c>
      <c r="E8" s="50">
        <v>39783</v>
      </c>
      <c r="F8" s="24" t="s">
        <v>39</v>
      </c>
      <c r="G8" s="28">
        <v>1</v>
      </c>
      <c r="H8" s="29">
        <v>18662</v>
      </c>
      <c r="I8" s="30">
        <v>0</v>
      </c>
      <c r="J8" s="31" t="s">
        <v>40</v>
      </c>
      <c r="K8" s="32" t="s">
        <v>92</v>
      </c>
      <c r="L8" s="33" t="s">
        <v>93</v>
      </c>
      <c r="M8" s="29">
        <f>H8-I8</f>
        <v>18662</v>
      </c>
    </row>
    <row r="9" spans="1:13" ht="22.5">
      <c r="A9" s="24">
        <v>3</v>
      </c>
      <c r="B9" s="25" t="s">
        <v>42</v>
      </c>
      <c r="C9" s="26" t="s">
        <v>76</v>
      </c>
      <c r="D9" s="27" t="s">
        <v>94</v>
      </c>
      <c r="E9" s="50">
        <v>39783</v>
      </c>
      <c r="F9" s="24" t="s">
        <v>39</v>
      </c>
      <c r="G9" s="28">
        <v>1</v>
      </c>
      <c r="H9" s="34">
        <v>4458</v>
      </c>
      <c r="I9" s="34">
        <v>0</v>
      </c>
      <c r="J9" s="31" t="s">
        <v>40</v>
      </c>
      <c r="K9" s="32" t="s">
        <v>92</v>
      </c>
      <c r="L9" s="33" t="s">
        <v>93</v>
      </c>
      <c r="M9" s="29">
        <f aca="true" t="shared" si="0" ref="M9:M26">H9-I9</f>
        <v>4458</v>
      </c>
    </row>
    <row r="10" spans="1:13" ht="12.75" customHeight="1">
      <c r="A10" s="24">
        <v>4</v>
      </c>
      <c r="B10" s="25" t="s">
        <v>43</v>
      </c>
      <c r="C10" s="26" t="s">
        <v>76</v>
      </c>
      <c r="D10" s="27" t="s">
        <v>95</v>
      </c>
      <c r="E10" s="50">
        <v>39783</v>
      </c>
      <c r="F10" s="24" t="s">
        <v>39</v>
      </c>
      <c r="G10" s="28">
        <v>1</v>
      </c>
      <c r="H10" s="34">
        <v>4457</v>
      </c>
      <c r="I10" s="34">
        <v>0</v>
      </c>
      <c r="J10" s="31" t="s">
        <v>40</v>
      </c>
      <c r="K10" s="32" t="s">
        <v>92</v>
      </c>
      <c r="L10" s="33" t="s">
        <v>93</v>
      </c>
      <c r="M10" s="29">
        <f t="shared" si="0"/>
        <v>4457</v>
      </c>
    </row>
    <row r="11" spans="1:13" ht="33.75">
      <c r="A11" s="24">
        <v>5</v>
      </c>
      <c r="B11" s="25" t="s">
        <v>44</v>
      </c>
      <c r="C11" s="26" t="s">
        <v>76</v>
      </c>
      <c r="D11" s="27" t="s">
        <v>98</v>
      </c>
      <c r="E11" s="50">
        <v>39783</v>
      </c>
      <c r="F11" s="24" t="s">
        <v>39</v>
      </c>
      <c r="G11" s="28">
        <v>1</v>
      </c>
      <c r="H11" s="34">
        <v>7850</v>
      </c>
      <c r="I11" s="34">
        <v>0</v>
      </c>
      <c r="J11" s="31" t="s">
        <v>40</v>
      </c>
      <c r="K11" s="32" t="s">
        <v>92</v>
      </c>
      <c r="L11" s="33" t="s">
        <v>100</v>
      </c>
      <c r="M11" s="29">
        <f t="shared" si="0"/>
        <v>7850</v>
      </c>
    </row>
    <row r="12" spans="1:13" ht="22.5">
      <c r="A12" s="24">
        <v>6</v>
      </c>
      <c r="B12" s="25" t="s">
        <v>45</v>
      </c>
      <c r="C12" s="26" t="s">
        <v>76</v>
      </c>
      <c r="D12" s="27" t="s">
        <v>99</v>
      </c>
      <c r="E12" s="50">
        <v>39783</v>
      </c>
      <c r="F12" s="24" t="s">
        <v>39</v>
      </c>
      <c r="G12" s="28">
        <v>1</v>
      </c>
      <c r="H12" s="34">
        <v>18662</v>
      </c>
      <c r="I12" s="34">
        <v>0</v>
      </c>
      <c r="J12" s="31" t="s">
        <v>40</v>
      </c>
      <c r="K12" s="32" t="s">
        <v>92</v>
      </c>
      <c r="L12" s="33" t="s">
        <v>100</v>
      </c>
      <c r="M12" s="29">
        <f t="shared" si="0"/>
        <v>18662</v>
      </c>
    </row>
    <row r="13" spans="1:13" ht="12.75" customHeight="1">
      <c r="A13" s="24">
        <v>7</v>
      </c>
      <c r="B13" s="25" t="s">
        <v>46</v>
      </c>
      <c r="C13" s="26" t="s">
        <v>76</v>
      </c>
      <c r="D13" s="27" t="s">
        <v>101</v>
      </c>
      <c r="E13" s="50">
        <v>39783</v>
      </c>
      <c r="F13" s="24" t="s">
        <v>39</v>
      </c>
      <c r="G13" s="28">
        <v>1</v>
      </c>
      <c r="H13" s="34">
        <v>11610</v>
      </c>
      <c r="I13" s="34">
        <v>0</v>
      </c>
      <c r="J13" s="31" t="s">
        <v>40</v>
      </c>
      <c r="K13" s="32" t="s">
        <v>92</v>
      </c>
      <c r="L13" s="33" t="s">
        <v>100</v>
      </c>
      <c r="M13" s="29">
        <f t="shared" si="0"/>
        <v>11610</v>
      </c>
    </row>
    <row r="14" spans="1:13" ht="22.5">
      <c r="A14" s="24">
        <v>8</v>
      </c>
      <c r="B14" s="25" t="s">
        <v>47</v>
      </c>
      <c r="C14" s="26" t="s">
        <v>76</v>
      </c>
      <c r="D14" s="27" t="s">
        <v>102</v>
      </c>
      <c r="E14" s="50">
        <v>39783</v>
      </c>
      <c r="F14" s="24" t="s">
        <v>39</v>
      </c>
      <c r="G14" s="28">
        <v>1</v>
      </c>
      <c r="H14" s="34">
        <v>21413</v>
      </c>
      <c r="I14" s="34">
        <v>0</v>
      </c>
      <c r="J14" s="31" t="s">
        <v>40</v>
      </c>
      <c r="K14" s="32" t="s">
        <v>92</v>
      </c>
      <c r="L14" s="33" t="s">
        <v>103</v>
      </c>
      <c r="M14" s="29">
        <f t="shared" si="0"/>
        <v>21413</v>
      </c>
    </row>
    <row r="15" spans="1:13" ht="22.5">
      <c r="A15" s="24">
        <v>9</v>
      </c>
      <c r="B15" s="25" t="s">
        <v>48</v>
      </c>
      <c r="C15" s="26" t="s">
        <v>76</v>
      </c>
      <c r="D15" s="27" t="s">
        <v>50</v>
      </c>
      <c r="E15" s="50">
        <v>39783</v>
      </c>
      <c r="F15" s="24" t="s">
        <v>39</v>
      </c>
      <c r="G15" s="28">
        <v>1</v>
      </c>
      <c r="H15" s="34">
        <v>7077</v>
      </c>
      <c r="I15" s="34">
        <v>0</v>
      </c>
      <c r="J15" s="31" t="s">
        <v>40</v>
      </c>
      <c r="K15" s="32" t="s">
        <v>92</v>
      </c>
      <c r="L15" s="33" t="s">
        <v>103</v>
      </c>
      <c r="M15" s="29">
        <f t="shared" si="0"/>
        <v>7077</v>
      </c>
    </row>
    <row r="16" spans="1:13" ht="22.5">
      <c r="A16" s="24">
        <v>10</v>
      </c>
      <c r="B16" s="25" t="s">
        <v>49</v>
      </c>
      <c r="C16" s="26" t="s">
        <v>76</v>
      </c>
      <c r="D16" s="27" t="s">
        <v>104</v>
      </c>
      <c r="E16" s="50">
        <v>39783</v>
      </c>
      <c r="F16" s="24" t="s">
        <v>39</v>
      </c>
      <c r="G16" s="28">
        <v>1</v>
      </c>
      <c r="H16" s="34">
        <v>7326</v>
      </c>
      <c r="I16" s="34">
        <v>0</v>
      </c>
      <c r="J16" s="31" t="s">
        <v>40</v>
      </c>
      <c r="K16" s="32" t="s">
        <v>92</v>
      </c>
      <c r="L16" s="33" t="s">
        <v>103</v>
      </c>
      <c r="M16" s="29">
        <f t="shared" si="0"/>
        <v>7326</v>
      </c>
    </row>
    <row r="17" spans="1:13" ht="22.5">
      <c r="A17" s="24">
        <v>11</v>
      </c>
      <c r="B17" s="25" t="s">
        <v>51</v>
      </c>
      <c r="C17" s="26" t="s">
        <v>76</v>
      </c>
      <c r="D17" s="27" t="s">
        <v>102</v>
      </c>
      <c r="E17" s="50">
        <v>39783</v>
      </c>
      <c r="F17" s="24" t="s">
        <v>39</v>
      </c>
      <c r="G17" s="28">
        <v>1</v>
      </c>
      <c r="H17" s="34">
        <v>21413</v>
      </c>
      <c r="I17" s="34">
        <v>0</v>
      </c>
      <c r="J17" s="31" t="s">
        <v>40</v>
      </c>
      <c r="K17" s="32" t="s">
        <v>92</v>
      </c>
      <c r="L17" s="33" t="s">
        <v>105</v>
      </c>
      <c r="M17" s="29">
        <f t="shared" si="0"/>
        <v>21413</v>
      </c>
    </row>
    <row r="18" spans="1:13" ht="22.5">
      <c r="A18" s="24">
        <v>12</v>
      </c>
      <c r="B18" s="25" t="s">
        <v>52</v>
      </c>
      <c r="C18" s="26" t="s">
        <v>76</v>
      </c>
      <c r="D18" s="27" t="s">
        <v>50</v>
      </c>
      <c r="E18" s="50">
        <v>39783</v>
      </c>
      <c r="F18" s="24" t="s">
        <v>39</v>
      </c>
      <c r="G18" s="28">
        <v>1</v>
      </c>
      <c r="H18" s="34">
        <v>7077</v>
      </c>
      <c r="I18" s="34">
        <v>0</v>
      </c>
      <c r="J18" s="31" t="s">
        <v>40</v>
      </c>
      <c r="K18" s="32" t="s">
        <v>92</v>
      </c>
      <c r="L18" s="33" t="s">
        <v>105</v>
      </c>
      <c r="M18" s="29">
        <f t="shared" si="0"/>
        <v>7077</v>
      </c>
    </row>
    <row r="19" spans="1:13" ht="22.5">
      <c r="A19" s="24">
        <v>13</v>
      </c>
      <c r="B19" s="25" t="s">
        <v>53</v>
      </c>
      <c r="C19" s="26" t="s">
        <v>76</v>
      </c>
      <c r="D19" s="27" t="s">
        <v>104</v>
      </c>
      <c r="E19" s="50">
        <v>39783</v>
      </c>
      <c r="F19" s="24" t="s">
        <v>39</v>
      </c>
      <c r="G19" s="28">
        <v>1</v>
      </c>
      <c r="H19" s="34">
        <v>7326</v>
      </c>
      <c r="I19" s="34">
        <v>0</v>
      </c>
      <c r="J19" s="31" t="s">
        <v>40</v>
      </c>
      <c r="K19" s="32" t="s">
        <v>92</v>
      </c>
      <c r="L19" s="33" t="s">
        <v>105</v>
      </c>
      <c r="M19" s="29">
        <f t="shared" si="0"/>
        <v>7326</v>
      </c>
    </row>
    <row r="20" spans="1:13" ht="22.5">
      <c r="A20" s="24">
        <v>14</v>
      </c>
      <c r="B20" s="25" t="s">
        <v>54</v>
      </c>
      <c r="C20" s="26" t="s">
        <v>76</v>
      </c>
      <c r="D20" s="27" t="s">
        <v>102</v>
      </c>
      <c r="E20" s="50">
        <v>39783</v>
      </c>
      <c r="F20" s="24" t="s">
        <v>39</v>
      </c>
      <c r="G20" s="28">
        <v>1</v>
      </c>
      <c r="H20" s="34">
        <v>21413</v>
      </c>
      <c r="I20" s="34">
        <v>0</v>
      </c>
      <c r="J20" s="31" t="s">
        <v>40</v>
      </c>
      <c r="K20" s="32" t="s">
        <v>92</v>
      </c>
      <c r="L20" s="33" t="s">
        <v>106</v>
      </c>
      <c r="M20" s="29">
        <f t="shared" si="0"/>
        <v>21413</v>
      </c>
    </row>
    <row r="21" spans="1:13" ht="22.5">
      <c r="A21" s="24">
        <v>15</v>
      </c>
      <c r="B21" s="25" t="s">
        <v>55</v>
      </c>
      <c r="C21" s="26" t="s">
        <v>76</v>
      </c>
      <c r="D21" s="27" t="s">
        <v>50</v>
      </c>
      <c r="E21" s="50">
        <v>39783</v>
      </c>
      <c r="F21" s="24" t="s">
        <v>39</v>
      </c>
      <c r="G21" s="28">
        <v>1</v>
      </c>
      <c r="H21" s="34">
        <v>6292</v>
      </c>
      <c r="I21" s="34">
        <v>0</v>
      </c>
      <c r="J21" s="31" t="s">
        <v>40</v>
      </c>
      <c r="K21" s="32" t="s">
        <v>92</v>
      </c>
      <c r="L21" s="33" t="s">
        <v>106</v>
      </c>
      <c r="M21" s="29">
        <f t="shared" si="0"/>
        <v>6292</v>
      </c>
    </row>
    <row r="22" spans="1:13" ht="22.5">
      <c r="A22" s="24">
        <v>16</v>
      </c>
      <c r="B22" s="25" t="s">
        <v>56</v>
      </c>
      <c r="C22" s="26" t="s">
        <v>76</v>
      </c>
      <c r="D22" s="27" t="s">
        <v>107</v>
      </c>
      <c r="E22" s="50">
        <v>39783</v>
      </c>
      <c r="F22" s="24" t="s">
        <v>39</v>
      </c>
      <c r="G22" s="28">
        <v>1</v>
      </c>
      <c r="H22" s="34">
        <v>59330</v>
      </c>
      <c r="I22" s="34">
        <v>0</v>
      </c>
      <c r="J22" s="31" t="s">
        <v>40</v>
      </c>
      <c r="K22" s="32" t="s">
        <v>92</v>
      </c>
      <c r="L22" s="33" t="s">
        <v>108</v>
      </c>
      <c r="M22" s="29">
        <f t="shared" si="0"/>
        <v>59330</v>
      </c>
    </row>
    <row r="23" spans="1:13" ht="22.5">
      <c r="A23" s="24">
        <v>17</v>
      </c>
      <c r="B23" s="25" t="s">
        <v>58</v>
      </c>
      <c r="C23" s="26" t="s">
        <v>76</v>
      </c>
      <c r="D23" s="27" t="s">
        <v>50</v>
      </c>
      <c r="E23" s="50">
        <v>39783</v>
      </c>
      <c r="F23" s="24" t="s">
        <v>39</v>
      </c>
      <c r="G23" s="28">
        <v>1</v>
      </c>
      <c r="H23" s="34">
        <v>6276</v>
      </c>
      <c r="I23" s="34">
        <v>0</v>
      </c>
      <c r="J23" s="31" t="s">
        <v>40</v>
      </c>
      <c r="K23" s="32" t="s">
        <v>92</v>
      </c>
      <c r="L23" s="33" t="s">
        <v>108</v>
      </c>
      <c r="M23" s="29">
        <f t="shared" si="0"/>
        <v>6276</v>
      </c>
    </row>
    <row r="24" spans="1:13" ht="22.5">
      <c r="A24" s="24">
        <v>18</v>
      </c>
      <c r="B24" s="25" t="s">
        <v>59</v>
      </c>
      <c r="C24" s="26" t="s">
        <v>76</v>
      </c>
      <c r="D24" s="27" t="s">
        <v>102</v>
      </c>
      <c r="E24" s="50">
        <v>39783</v>
      </c>
      <c r="F24" s="24" t="s">
        <v>39</v>
      </c>
      <c r="G24" s="28">
        <v>1</v>
      </c>
      <c r="H24" s="34">
        <v>25962</v>
      </c>
      <c r="I24" s="34">
        <v>0</v>
      </c>
      <c r="J24" s="31" t="s">
        <v>40</v>
      </c>
      <c r="K24" s="32" t="s">
        <v>92</v>
      </c>
      <c r="L24" s="33" t="s">
        <v>109</v>
      </c>
      <c r="M24" s="29">
        <f t="shared" si="0"/>
        <v>25962</v>
      </c>
    </row>
    <row r="25" spans="1:13" ht="22.5">
      <c r="A25" s="24">
        <v>19</v>
      </c>
      <c r="B25" s="25" t="s">
        <v>60</v>
      </c>
      <c r="C25" s="26" t="s">
        <v>76</v>
      </c>
      <c r="D25" s="27" t="s">
        <v>50</v>
      </c>
      <c r="E25" s="50">
        <v>39783</v>
      </c>
      <c r="F25" s="24" t="s">
        <v>39</v>
      </c>
      <c r="G25" s="28">
        <v>1</v>
      </c>
      <c r="H25" s="34">
        <v>7995</v>
      </c>
      <c r="I25" s="34">
        <v>0</v>
      </c>
      <c r="J25" s="31" t="s">
        <v>40</v>
      </c>
      <c r="K25" s="32" t="s">
        <v>92</v>
      </c>
      <c r="L25" s="33" t="s">
        <v>109</v>
      </c>
      <c r="M25" s="29">
        <f t="shared" si="0"/>
        <v>7995</v>
      </c>
    </row>
    <row r="26" spans="1:13" ht="22.5">
      <c r="A26" s="24">
        <v>20</v>
      </c>
      <c r="B26" s="25" t="s">
        <v>61</v>
      </c>
      <c r="C26" s="26" t="s">
        <v>76</v>
      </c>
      <c r="D26" s="27" t="s">
        <v>104</v>
      </c>
      <c r="E26" s="50">
        <v>39783</v>
      </c>
      <c r="F26" s="24" t="s">
        <v>39</v>
      </c>
      <c r="G26" s="28">
        <v>1</v>
      </c>
      <c r="H26" s="34">
        <v>5995</v>
      </c>
      <c r="I26" s="34">
        <v>0</v>
      </c>
      <c r="J26" s="31" t="s">
        <v>40</v>
      </c>
      <c r="K26" s="32" t="s">
        <v>92</v>
      </c>
      <c r="L26" s="33" t="s">
        <v>109</v>
      </c>
      <c r="M26" s="29">
        <f t="shared" si="0"/>
        <v>5995</v>
      </c>
    </row>
    <row r="27" spans="1:13" ht="22.5">
      <c r="A27" s="24">
        <v>21</v>
      </c>
      <c r="B27" s="25" t="s">
        <v>62</v>
      </c>
      <c r="C27" s="26" t="s">
        <v>76</v>
      </c>
      <c r="D27" s="27" t="s">
        <v>110</v>
      </c>
      <c r="E27" s="50">
        <v>39783</v>
      </c>
      <c r="F27" s="24" t="s">
        <v>39</v>
      </c>
      <c r="G27" s="28">
        <v>1</v>
      </c>
      <c r="H27" s="34">
        <v>48659</v>
      </c>
      <c r="I27" s="34">
        <v>0</v>
      </c>
      <c r="J27" s="31" t="s">
        <v>40</v>
      </c>
      <c r="K27" s="32" t="s">
        <v>92</v>
      </c>
      <c r="L27" s="33" t="s">
        <v>111</v>
      </c>
      <c r="M27" s="29">
        <v>48659</v>
      </c>
    </row>
    <row r="28" spans="1:13" ht="22.5">
      <c r="A28" s="24">
        <v>22</v>
      </c>
      <c r="B28" s="25" t="s">
        <v>63</v>
      </c>
      <c r="C28" s="26" t="s">
        <v>76</v>
      </c>
      <c r="D28" s="27" t="s">
        <v>57</v>
      </c>
      <c r="E28" s="50">
        <v>39862</v>
      </c>
      <c r="F28" s="24" t="s">
        <v>39</v>
      </c>
      <c r="G28" s="28">
        <v>1</v>
      </c>
      <c r="H28" s="34">
        <v>13320</v>
      </c>
      <c r="I28" s="34">
        <v>0</v>
      </c>
      <c r="J28" s="31" t="s">
        <v>40</v>
      </c>
      <c r="K28" s="32" t="s">
        <v>92</v>
      </c>
      <c r="L28" s="33" t="s">
        <v>112</v>
      </c>
      <c r="M28" s="29">
        <f aca="true" t="shared" si="1" ref="M28:M36">H28-I28</f>
        <v>13320</v>
      </c>
    </row>
    <row r="29" spans="1:13" ht="22.5">
      <c r="A29" s="24">
        <v>23</v>
      </c>
      <c r="B29" s="25" t="s">
        <v>64</v>
      </c>
      <c r="C29" s="26" t="s">
        <v>76</v>
      </c>
      <c r="D29" s="27" t="s">
        <v>113</v>
      </c>
      <c r="E29" s="50">
        <v>39783</v>
      </c>
      <c r="F29" s="24" t="s">
        <v>39</v>
      </c>
      <c r="G29" s="28">
        <v>1</v>
      </c>
      <c r="H29" s="34">
        <v>28150</v>
      </c>
      <c r="I29" s="34">
        <v>0</v>
      </c>
      <c r="J29" s="31" t="s">
        <v>40</v>
      </c>
      <c r="K29" s="32" t="s">
        <v>92</v>
      </c>
      <c r="L29" s="33" t="s">
        <v>115</v>
      </c>
      <c r="M29" s="29">
        <f t="shared" si="1"/>
        <v>28150</v>
      </c>
    </row>
    <row r="30" spans="1:13" ht="22.5">
      <c r="A30" s="24">
        <v>24</v>
      </c>
      <c r="B30" s="25" t="s">
        <v>65</v>
      </c>
      <c r="C30" s="26" t="s">
        <v>76</v>
      </c>
      <c r="D30" s="27" t="s">
        <v>114</v>
      </c>
      <c r="E30" s="50">
        <v>39846</v>
      </c>
      <c r="F30" s="24" t="s">
        <v>39</v>
      </c>
      <c r="G30" s="28">
        <v>1</v>
      </c>
      <c r="H30" s="34">
        <v>22500</v>
      </c>
      <c r="I30" s="34">
        <v>0</v>
      </c>
      <c r="J30" s="31" t="s">
        <v>40</v>
      </c>
      <c r="K30" s="32" t="s">
        <v>92</v>
      </c>
      <c r="L30" s="33" t="s">
        <v>116</v>
      </c>
      <c r="M30" s="29">
        <f t="shared" si="1"/>
        <v>22500</v>
      </c>
    </row>
    <row r="31" spans="1:13" ht="22.5">
      <c r="A31" s="24">
        <v>25</v>
      </c>
      <c r="B31" s="25" t="s">
        <v>66</v>
      </c>
      <c r="C31" s="26" t="s">
        <v>76</v>
      </c>
      <c r="D31" s="27" t="s">
        <v>117</v>
      </c>
      <c r="E31" s="50">
        <v>39783</v>
      </c>
      <c r="F31" s="24" t="s">
        <v>39</v>
      </c>
      <c r="G31" s="28">
        <v>1</v>
      </c>
      <c r="H31" s="34">
        <v>42228</v>
      </c>
      <c r="I31" s="34">
        <v>0</v>
      </c>
      <c r="J31" s="31" t="s">
        <v>40</v>
      </c>
      <c r="K31" s="32" t="s">
        <v>92</v>
      </c>
      <c r="L31" s="33" t="s">
        <v>118</v>
      </c>
      <c r="M31" s="29">
        <f t="shared" si="1"/>
        <v>42228</v>
      </c>
    </row>
    <row r="32" spans="1:13" ht="22.5">
      <c r="A32" s="24">
        <v>26</v>
      </c>
      <c r="B32" s="25" t="s">
        <v>67</v>
      </c>
      <c r="C32" s="26" t="s">
        <v>76</v>
      </c>
      <c r="D32" s="27" t="s">
        <v>119</v>
      </c>
      <c r="E32" s="50">
        <v>39783</v>
      </c>
      <c r="F32" s="24" t="s">
        <v>39</v>
      </c>
      <c r="G32" s="28">
        <v>1</v>
      </c>
      <c r="H32" s="34">
        <v>10797</v>
      </c>
      <c r="I32" s="34">
        <v>0</v>
      </c>
      <c r="J32" s="31" t="s">
        <v>40</v>
      </c>
      <c r="K32" s="32" t="s">
        <v>92</v>
      </c>
      <c r="L32" s="33" t="s">
        <v>120</v>
      </c>
      <c r="M32" s="29">
        <f t="shared" si="1"/>
        <v>10797</v>
      </c>
    </row>
    <row r="33" spans="1:13" ht="22.5">
      <c r="A33" s="24">
        <v>27</v>
      </c>
      <c r="B33" s="25" t="s">
        <v>68</v>
      </c>
      <c r="C33" s="26" t="s">
        <v>76</v>
      </c>
      <c r="D33" s="27" t="s">
        <v>121</v>
      </c>
      <c r="E33" s="50">
        <v>40168</v>
      </c>
      <c r="F33" s="24" t="s">
        <v>39</v>
      </c>
      <c r="G33" s="28">
        <v>1</v>
      </c>
      <c r="H33" s="34">
        <v>40268.13</v>
      </c>
      <c r="I33" s="34">
        <v>0</v>
      </c>
      <c r="J33" s="31" t="s">
        <v>40</v>
      </c>
      <c r="K33" s="32" t="s">
        <v>92</v>
      </c>
      <c r="L33" s="33" t="s">
        <v>122</v>
      </c>
      <c r="M33" s="29">
        <f t="shared" si="1"/>
        <v>40268.13</v>
      </c>
    </row>
    <row r="34" spans="1:13" ht="22.5">
      <c r="A34" s="24">
        <v>28</v>
      </c>
      <c r="B34" s="25" t="s">
        <v>69</v>
      </c>
      <c r="C34" s="26" t="s">
        <v>76</v>
      </c>
      <c r="D34" s="27" t="s">
        <v>123</v>
      </c>
      <c r="E34" s="50">
        <v>40168</v>
      </c>
      <c r="F34" s="24" t="s">
        <v>39</v>
      </c>
      <c r="G34" s="28">
        <v>1</v>
      </c>
      <c r="H34" s="34">
        <v>5727.63</v>
      </c>
      <c r="I34" s="34">
        <v>0</v>
      </c>
      <c r="J34" s="31" t="s">
        <v>40</v>
      </c>
      <c r="K34" s="32" t="s">
        <v>92</v>
      </c>
      <c r="L34" s="33" t="s">
        <v>124</v>
      </c>
      <c r="M34" s="29">
        <f t="shared" si="1"/>
        <v>5727.63</v>
      </c>
    </row>
    <row r="35" spans="1:13" ht="22.5">
      <c r="A35" s="24">
        <v>29</v>
      </c>
      <c r="B35" s="25" t="s">
        <v>70</v>
      </c>
      <c r="C35" s="26" t="s">
        <v>76</v>
      </c>
      <c r="D35" s="27" t="s">
        <v>125</v>
      </c>
      <c r="E35" s="50">
        <v>40168</v>
      </c>
      <c r="F35" s="24" t="s">
        <v>39</v>
      </c>
      <c r="G35" s="28">
        <v>1</v>
      </c>
      <c r="H35" s="34">
        <v>24547</v>
      </c>
      <c r="I35" s="34">
        <v>0</v>
      </c>
      <c r="J35" s="31" t="s">
        <v>40</v>
      </c>
      <c r="K35" s="32" t="s">
        <v>92</v>
      </c>
      <c r="L35" s="33" t="s">
        <v>126</v>
      </c>
      <c r="M35" s="29">
        <f t="shared" si="1"/>
        <v>24547</v>
      </c>
    </row>
    <row r="36" spans="1:13" ht="22.5">
      <c r="A36" s="24">
        <v>30</v>
      </c>
      <c r="B36" s="217" t="s">
        <v>71</v>
      </c>
      <c r="C36" s="92" t="s">
        <v>76</v>
      </c>
      <c r="D36" s="93" t="s">
        <v>127</v>
      </c>
      <c r="E36" s="94">
        <v>41127</v>
      </c>
      <c r="F36" s="95" t="s">
        <v>39</v>
      </c>
      <c r="G36" s="96">
        <v>1</v>
      </c>
      <c r="H36" s="97">
        <v>13500</v>
      </c>
      <c r="I36" s="97">
        <v>0</v>
      </c>
      <c r="J36" s="98" t="s">
        <v>40</v>
      </c>
      <c r="K36" s="99" t="s">
        <v>92</v>
      </c>
      <c r="L36" s="100" t="s">
        <v>128</v>
      </c>
      <c r="M36" s="101">
        <f t="shared" si="1"/>
        <v>13500</v>
      </c>
    </row>
    <row r="37" spans="1:13" ht="22.5">
      <c r="A37" s="24">
        <v>31</v>
      </c>
      <c r="B37" s="25" t="s">
        <v>222</v>
      </c>
      <c r="C37" s="26" t="s">
        <v>262</v>
      </c>
      <c r="D37" s="27" t="s">
        <v>263</v>
      </c>
      <c r="E37" s="50">
        <v>42639</v>
      </c>
      <c r="F37" s="24" t="s">
        <v>39</v>
      </c>
      <c r="G37" s="28">
        <v>1</v>
      </c>
      <c r="H37" s="34">
        <v>30615</v>
      </c>
      <c r="I37" s="34"/>
      <c r="J37" s="98" t="s">
        <v>40</v>
      </c>
      <c r="K37" s="99" t="s">
        <v>92</v>
      </c>
      <c r="L37" s="100" t="s">
        <v>266</v>
      </c>
      <c r="M37" s="29">
        <v>30615</v>
      </c>
    </row>
    <row r="38" spans="1:13" ht="22.5">
      <c r="A38" s="24">
        <v>32</v>
      </c>
      <c r="B38" s="25" t="s">
        <v>223</v>
      </c>
      <c r="C38" s="26" t="s">
        <v>262</v>
      </c>
      <c r="D38" s="27" t="s">
        <v>264</v>
      </c>
      <c r="E38" s="50">
        <v>42639</v>
      </c>
      <c r="F38" s="24" t="s">
        <v>39</v>
      </c>
      <c r="G38" s="28">
        <v>1</v>
      </c>
      <c r="H38" s="34">
        <v>7720</v>
      </c>
      <c r="I38" s="34"/>
      <c r="J38" s="98" t="s">
        <v>40</v>
      </c>
      <c r="K38" s="99" t="s">
        <v>92</v>
      </c>
      <c r="L38" s="100" t="s">
        <v>267</v>
      </c>
      <c r="M38" s="29">
        <v>7720</v>
      </c>
    </row>
    <row r="39" spans="1:13" ht="23.25" thickBot="1">
      <c r="A39" s="24">
        <v>33</v>
      </c>
      <c r="B39" s="25" t="s">
        <v>224</v>
      </c>
      <c r="C39" s="92" t="s">
        <v>262</v>
      </c>
      <c r="D39" s="93" t="s">
        <v>265</v>
      </c>
      <c r="E39" s="94">
        <v>42639</v>
      </c>
      <c r="F39" s="95" t="s">
        <v>39</v>
      </c>
      <c r="G39" s="96">
        <v>1</v>
      </c>
      <c r="H39" s="97">
        <v>22160</v>
      </c>
      <c r="I39" s="97"/>
      <c r="J39" s="98" t="s">
        <v>40</v>
      </c>
      <c r="K39" s="99" t="s">
        <v>92</v>
      </c>
      <c r="L39" s="100" t="s">
        <v>268</v>
      </c>
      <c r="M39" s="101">
        <v>22160</v>
      </c>
    </row>
    <row r="40" spans="1:13" s="90" customFormat="1" ht="13.5" thickBot="1">
      <c r="A40" s="232"/>
      <c r="B40" s="233"/>
      <c r="C40" s="239"/>
      <c r="D40" s="240" t="s">
        <v>217</v>
      </c>
      <c r="E40" s="241"/>
      <c r="F40" s="242"/>
      <c r="G40" s="243"/>
      <c r="H40" s="244">
        <f>SUM(H7:H39)</f>
        <v>588635.76</v>
      </c>
      <c r="I40" s="245">
        <v>0</v>
      </c>
      <c r="J40" s="246"/>
      <c r="K40" s="247"/>
      <c r="L40" s="248"/>
      <c r="M40" s="112">
        <f>SUM(M7:M36)+M37+M38+M39</f>
        <v>588635.76</v>
      </c>
    </row>
    <row r="41" spans="1:13" ht="22.5">
      <c r="A41" s="24">
        <v>34</v>
      </c>
      <c r="B41" s="25" t="s">
        <v>138</v>
      </c>
      <c r="C41" s="102" t="s">
        <v>76</v>
      </c>
      <c r="D41" s="103" t="s">
        <v>136</v>
      </c>
      <c r="E41" s="104">
        <v>39076</v>
      </c>
      <c r="F41" s="105" t="s">
        <v>39</v>
      </c>
      <c r="G41" s="106">
        <v>1</v>
      </c>
      <c r="H41" s="107">
        <v>173971.2</v>
      </c>
      <c r="I41" s="107">
        <v>0</v>
      </c>
      <c r="J41" s="108" t="s">
        <v>40</v>
      </c>
      <c r="K41" s="250" t="s">
        <v>92</v>
      </c>
      <c r="L41" s="110" t="s">
        <v>137</v>
      </c>
      <c r="M41" s="111">
        <v>173971.2</v>
      </c>
    </row>
    <row r="42" spans="1:13" ht="23.25" thickBot="1">
      <c r="A42" s="24">
        <v>35</v>
      </c>
      <c r="B42" s="25" t="s">
        <v>226</v>
      </c>
      <c r="C42" s="92" t="s">
        <v>367</v>
      </c>
      <c r="D42" s="93" t="s">
        <v>368</v>
      </c>
      <c r="E42" s="92">
        <v>43307</v>
      </c>
      <c r="F42" s="95" t="s">
        <v>39</v>
      </c>
      <c r="G42" s="96">
        <v>1</v>
      </c>
      <c r="H42" s="97">
        <v>523038.34</v>
      </c>
      <c r="I42" s="97">
        <v>479451.81</v>
      </c>
      <c r="J42" s="98" t="s">
        <v>40</v>
      </c>
      <c r="K42" s="238" t="s">
        <v>92</v>
      </c>
      <c r="L42" s="100" t="s">
        <v>369</v>
      </c>
      <c r="M42" s="101">
        <v>43586.53</v>
      </c>
    </row>
    <row r="43" spans="1:13" s="90" customFormat="1" ht="13.5" thickBot="1">
      <c r="A43" s="234"/>
      <c r="B43" s="218"/>
      <c r="C43" s="239"/>
      <c r="D43" s="240" t="s">
        <v>217</v>
      </c>
      <c r="E43" s="241"/>
      <c r="F43" s="242"/>
      <c r="G43" s="243"/>
      <c r="H43" s="244">
        <f>SUM(H41:H42)</f>
        <v>697009.54</v>
      </c>
      <c r="I43" s="245">
        <f>SUM(I41:I42)</f>
        <v>479451.81</v>
      </c>
      <c r="J43" s="246"/>
      <c r="K43" s="249"/>
      <c r="L43" s="248"/>
      <c r="M43" s="112">
        <f>SUM(M41:M42)</f>
        <v>217557.73</v>
      </c>
    </row>
    <row r="44" spans="1:13" ht="22.5">
      <c r="A44" s="24">
        <v>36</v>
      </c>
      <c r="B44" s="25" t="s">
        <v>72</v>
      </c>
      <c r="C44" s="102" t="s">
        <v>76</v>
      </c>
      <c r="D44" s="103" t="s">
        <v>129</v>
      </c>
      <c r="E44" s="102">
        <v>39036</v>
      </c>
      <c r="F44" s="105" t="s">
        <v>39</v>
      </c>
      <c r="G44" s="106">
        <v>1</v>
      </c>
      <c r="H44" s="111">
        <v>6477</v>
      </c>
      <c r="I44" s="117">
        <v>0</v>
      </c>
      <c r="J44" s="108" t="s">
        <v>40</v>
      </c>
      <c r="K44" s="109" t="s">
        <v>92</v>
      </c>
      <c r="L44" s="110" t="s">
        <v>130</v>
      </c>
      <c r="M44" s="111">
        <f aca="true" t="shared" si="2" ref="M44:M55">H44-I44</f>
        <v>6477</v>
      </c>
    </row>
    <row r="45" spans="1:13" ht="22.5">
      <c r="A45" s="24">
        <v>37</v>
      </c>
      <c r="B45" s="25" t="s">
        <v>73</v>
      </c>
      <c r="C45" s="26" t="s">
        <v>76</v>
      </c>
      <c r="D45" s="27" t="s">
        <v>131</v>
      </c>
      <c r="E45" s="26">
        <v>39036</v>
      </c>
      <c r="F45" s="24" t="s">
        <v>39</v>
      </c>
      <c r="G45" s="28">
        <v>1</v>
      </c>
      <c r="H45" s="34">
        <v>9480.9</v>
      </c>
      <c r="I45" s="34">
        <v>0</v>
      </c>
      <c r="J45" s="31" t="s">
        <v>40</v>
      </c>
      <c r="K45" s="32" t="s">
        <v>92</v>
      </c>
      <c r="L45" s="33" t="s">
        <v>132</v>
      </c>
      <c r="M45" s="29">
        <f t="shared" si="2"/>
        <v>9480.9</v>
      </c>
    </row>
    <row r="46" spans="1:13" ht="22.5">
      <c r="A46" s="24">
        <v>38</v>
      </c>
      <c r="B46" s="25" t="s">
        <v>74</v>
      </c>
      <c r="C46" s="26" t="s">
        <v>76</v>
      </c>
      <c r="D46" s="27" t="s">
        <v>133</v>
      </c>
      <c r="E46" s="50">
        <v>40873</v>
      </c>
      <c r="F46" s="24" t="s">
        <v>39</v>
      </c>
      <c r="G46" s="28">
        <v>1</v>
      </c>
      <c r="H46" s="34">
        <v>24000</v>
      </c>
      <c r="I46" s="34">
        <v>0</v>
      </c>
      <c r="J46" s="31" t="s">
        <v>40</v>
      </c>
      <c r="K46" s="32" t="s">
        <v>92</v>
      </c>
      <c r="L46" s="33" t="s">
        <v>134</v>
      </c>
      <c r="M46" s="29">
        <f t="shared" si="2"/>
        <v>24000</v>
      </c>
    </row>
    <row r="47" spans="1:13" ht="22.5">
      <c r="A47" s="95">
        <v>39</v>
      </c>
      <c r="B47" s="217" t="s">
        <v>75</v>
      </c>
      <c r="C47" s="92" t="s">
        <v>76</v>
      </c>
      <c r="D47" s="93" t="s">
        <v>139</v>
      </c>
      <c r="E47" s="94">
        <v>40873</v>
      </c>
      <c r="F47" s="95" t="s">
        <v>39</v>
      </c>
      <c r="G47" s="96">
        <v>1</v>
      </c>
      <c r="H47" s="97">
        <v>5500</v>
      </c>
      <c r="I47" s="97">
        <v>0</v>
      </c>
      <c r="J47" s="98" t="s">
        <v>40</v>
      </c>
      <c r="K47" s="99" t="s">
        <v>92</v>
      </c>
      <c r="L47" s="100" t="s">
        <v>135</v>
      </c>
      <c r="M47" s="101">
        <f t="shared" si="2"/>
        <v>5500</v>
      </c>
    </row>
    <row r="48" spans="1:13" ht="22.5">
      <c r="A48" s="95">
        <v>40</v>
      </c>
      <c r="B48" s="217" t="s">
        <v>384</v>
      </c>
      <c r="C48" s="26" t="s">
        <v>367</v>
      </c>
      <c r="D48" s="235" t="s">
        <v>370</v>
      </c>
      <c r="E48" s="26">
        <v>43161</v>
      </c>
      <c r="F48" s="24" t="s">
        <v>39</v>
      </c>
      <c r="G48" s="203">
        <v>2</v>
      </c>
      <c r="H48" s="29">
        <v>10000</v>
      </c>
      <c r="I48" s="29">
        <v>0</v>
      </c>
      <c r="J48" s="31" t="s">
        <v>40</v>
      </c>
      <c r="K48" s="36" t="s">
        <v>92</v>
      </c>
      <c r="L48" s="100" t="s">
        <v>385</v>
      </c>
      <c r="M48" s="29">
        <f t="shared" si="2"/>
        <v>10000</v>
      </c>
    </row>
    <row r="49" spans="1:13" ht="23.25" thickBot="1">
      <c r="A49" s="24">
        <v>41</v>
      </c>
      <c r="B49" s="25" t="s">
        <v>227</v>
      </c>
      <c r="C49" s="92" t="s">
        <v>367</v>
      </c>
      <c r="D49" s="236" t="s">
        <v>383</v>
      </c>
      <c r="E49" s="92">
        <v>43377</v>
      </c>
      <c r="F49" s="95" t="s">
        <v>39</v>
      </c>
      <c r="G49" s="237">
        <v>1</v>
      </c>
      <c r="H49" s="101">
        <v>16749</v>
      </c>
      <c r="I49" s="101">
        <v>0</v>
      </c>
      <c r="J49" s="98" t="s">
        <v>40</v>
      </c>
      <c r="K49" s="238" t="s">
        <v>92</v>
      </c>
      <c r="L49" s="100" t="s">
        <v>386</v>
      </c>
      <c r="M49" s="101">
        <f>H49-I49</f>
        <v>16749</v>
      </c>
    </row>
    <row r="50" spans="1:13" s="90" customFormat="1" ht="13.5" thickBot="1">
      <c r="A50" s="234"/>
      <c r="B50" s="218"/>
      <c r="C50" s="239"/>
      <c r="D50" s="240" t="s">
        <v>217</v>
      </c>
      <c r="E50" s="241"/>
      <c r="F50" s="242"/>
      <c r="G50" s="243"/>
      <c r="H50" s="244">
        <f>SUM(H44:H49)</f>
        <v>72206.9</v>
      </c>
      <c r="I50" s="245">
        <v>0</v>
      </c>
      <c r="J50" s="246"/>
      <c r="K50" s="247"/>
      <c r="L50" s="248"/>
      <c r="M50" s="112">
        <f>SUM(M44:M49)</f>
        <v>72206.9</v>
      </c>
    </row>
    <row r="51" spans="1:13" ht="22.5">
      <c r="A51" s="24">
        <v>42</v>
      </c>
      <c r="B51" s="25" t="s">
        <v>180</v>
      </c>
      <c r="C51" s="102" t="s">
        <v>76</v>
      </c>
      <c r="D51" s="103" t="s">
        <v>173</v>
      </c>
      <c r="E51" s="104">
        <v>39580</v>
      </c>
      <c r="F51" s="105" t="s">
        <v>39</v>
      </c>
      <c r="G51" s="106">
        <v>1</v>
      </c>
      <c r="H51" s="107">
        <v>7000</v>
      </c>
      <c r="I51" s="107">
        <v>0</v>
      </c>
      <c r="J51" s="108" t="s">
        <v>40</v>
      </c>
      <c r="K51" s="109" t="s">
        <v>92</v>
      </c>
      <c r="L51" s="110" t="s">
        <v>185</v>
      </c>
      <c r="M51" s="111">
        <f t="shared" si="2"/>
        <v>7000</v>
      </c>
    </row>
    <row r="52" spans="1:13" ht="22.5">
      <c r="A52" s="24">
        <v>43</v>
      </c>
      <c r="B52" s="25" t="s">
        <v>181</v>
      </c>
      <c r="C52" s="26" t="s">
        <v>76</v>
      </c>
      <c r="D52" s="27" t="s">
        <v>174</v>
      </c>
      <c r="E52" s="50">
        <v>39580</v>
      </c>
      <c r="F52" s="24" t="s">
        <v>39</v>
      </c>
      <c r="G52" s="28">
        <v>1</v>
      </c>
      <c r="H52" s="34">
        <v>3200</v>
      </c>
      <c r="I52" s="34">
        <v>0</v>
      </c>
      <c r="J52" s="31" t="s">
        <v>40</v>
      </c>
      <c r="K52" s="32" t="s">
        <v>92</v>
      </c>
      <c r="L52" s="33" t="s">
        <v>186</v>
      </c>
      <c r="M52" s="29">
        <f t="shared" si="2"/>
        <v>3200</v>
      </c>
    </row>
    <row r="53" spans="1:13" ht="22.5">
      <c r="A53" s="24">
        <v>44</v>
      </c>
      <c r="B53" s="25" t="s">
        <v>182</v>
      </c>
      <c r="C53" s="26" t="s">
        <v>76</v>
      </c>
      <c r="D53" s="27" t="s">
        <v>175</v>
      </c>
      <c r="E53" s="50">
        <v>40152</v>
      </c>
      <c r="F53" s="24" t="s">
        <v>39</v>
      </c>
      <c r="G53" s="28">
        <v>1</v>
      </c>
      <c r="H53" s="34">
        <v>4050</v>
      </c>
      <c r="I53" s="34">
        <v>0</v>
      </c>
      <c r="J53" s="31" t="s">
        <v>40</v>
      </c>
      <c r="K53" s="32" t="s">
        <v>92</v>
      </c>
      <c r="L53" s="33" t="s">
        <v>187</v>
      </c>
      <c r="M53" s="29">
        <f t="shared" si="2"/>
        <v>4050</v>
      </c>
    </row>
    <row r="54" spans="1:13" ht="22.5">
      <c r="A54" s="24">
        <v>45</v>
      </c>
      <c r="B54" s="25" t="s">
        <v>221</v>
      </c>
      <c r="C54" s="26" t="s">
        <v>76</v>
      </c>
      <c r="D54" s="27" t="s">
        <v>176</v>
      </c>
      <c r="E54" s="50">
        <v>39945</v>
      </c>
      <c r="F54" s="24" t="s">
        <v>39</v>
      </c>
      <c r="G54" s="28">
        <v>1</v>
      </c>
      <c r="H54" s="34">
        <v>40551</v>
      </c>
      <c r="I54" s="34">
        <v>0</v>
      </c>
      <c r="J54" s="31" t="s">
        <v>40</v>
      </c>
      <c r="K54" s="32" t="s">
        <v>92</v>
      </c>
      <c r="L54" s="33" t="s">
        <v>188</v>
      </c>
      <c r="M54" s="29">
        <f t="shared" si="2"/>
        <v>40551</v>
      </c>
    </row>
    <row r="55" spans="1:13" ht="22.5">
      <c r="A55" s="24">
        <v>46</v>
      </c>
      <c r="B55" s="25" t="s">
        <v>183</v>
      </c>
      <c r="C55" s="26" t="s">
        <v>76</v>
      </c>
      <c r="D55" s="27" t="s">
        <v>177</v>
      </c>
      <c r="E55" s="50">
        <v>39279</v>
      </c>
      <c r="F55" s="24" t="s">
        <v>39</v>
      </c>
      <c r="G55" s="28">
        <v>1</v>
      </c>
      <c r="H55" s="34">
        <v>8027.78</v>
      </c>
      <c r="I55" s="34">
        <v>0</v>
      </c>
      <c r="J55" s="31" t="s">
        <v>40</v>
      </c>
      <c r="K55" s="32" t="s">
        <v>92</v>
      </c>
      <c r="L55" s="33" t="s">
        <v>189</v>
      </c>
      <c r="M55" s="29">
        <f t="shared" si="2"/>
        <v>8027.78</v>
      </c>
    </row>
    <row r="56" spans="1:13" ht="22.5">
      <c r="A56" s="24">
        <v>47</v>
      </c>
      <c r="B56" s="25" t="s">
        <v>184</v>
      </c>
      <c r="C56" s="26" t="s">
        <v>76</v>
      </c>
      <c r="D56" s="27" t="s">
        <v>178</v>
      </c>
      <c r="E56" s="50">
        <v>39580</v>
      </c>
      <c r="F56" s="24" t="s">
        <v>39</v>
      </c>
      <c r="G56" s="28">
        <v>1</v>
      </c>
      <c r="H56" s="34">
        <v>8530</v>
      </c>
      <c r="I56" s="34">
        <v>0</v>
      </c>
      <c r="J56" s="31" t="s">
        <v>40</v>
      </c>
      <c r="K56" s="32" t="s">
        <v>92</v>
      </c>
      <c r="L56" s="33" t="s">
        <v>190</v>
      </c>
      <c r="M56" s="29">
        <v>8530</v>
      </c>
    </row>
    <row r="57" spans="1:13" ht="23.25" thickBot="1">
      <c r="A57" s="24">
        <v>48</v>
      </c>
      <c r="B57" s="25" t="s">
        <v>225</v>
      </c>
      <c r="C57" s="251" t="s">
        <v>269</v>
      </c>
      <c r="D57" s="93" t="s">
        <v>270</v>
      </c>
      <c r="E57" s="113">
        <v>42871</v>
      </c>
      <c r="F57" s="114" t="s">
        <v>256</v>
      </c>
      <c r="G57" s="115">
        <v>1</v>
      </c>
      <c r="H57" s="116">
        <v>7050</v>
      </c>
      <c r="I57" s="116">
        <v>0</v>
      </c>
      <c r="J57" s="98" t="s">
        <v>40</v>
      </c>
      <c r="K57" s="99" t="s">
        <v>92</v>
      </c>
      <c r="L57" s="220" t="s">
        <v>271</v>
      </c>
      <c r="M57" s="101">
        <v>7050</v>
      </c>
    </row>
    <row r="58" spans="1:13" s="90" customFormat="1" ht="13.5" thickBot="1">
      <c r="A58" s="91"/>
      <c r="B58" s="118"/>
      <c r="C58" s="252"/>
      <c r="D58" s="253" t="s">
        <v>217</v>
      </c>
      <c r="E58" s="122"/>
      <c r="F58" s="122"/>
      <c r="G58" s="122"/>
      <c r="H58" s="123">
        <f>SUM(H51:H57)</f>
        <v>78408.78</v>
      </c>
      <c r="I58" s="219">
        <v>0</v>
      </c>
      <c r="J58" s="122"/>
      <c r="K58" s="122"/>
      <c r="L58" s="122"/>
      <c r="M58" s="112">
        <f>SUM(M52:M57)+M51</f>
        <v>78408.78</v>
      </c>
    </row>
    <row r="59" spans="1:13" ht="15.75">
      <c r="A59" s="54"/>
      <c r="B59" s="54"/>
      <c r="C59" s="120"/>
      <c r="D59" s="119" t="s">
        <v>217</v>
      </c>
      <c r="E59" s="120"/>
      <c r="F59" s="120"/>
      <c r="G59" s="120"/>
      <c r="H59" s="121">
        <f>H40+H43+H50+H58</f>
        <v>1436260.98</v>
      </c>
      <c r="I59" s="121">
        <f>I40+I43+I50+I58</f>
        <v>479451.81</v>
      </c>
      <c r="J59" s="120"/>
      <c r="K59" s="120"/>
      <c r="L59" s="120"/>
      <c r="M59" s="121">
        <f>M40+M43+M50+M58</f>
        <v>956809.17</v>
      </c>
    </row>
    <row r="60" spans="4:8" ht="12.75">
      <c r="D60" t="s">
        <v>151</v>
      </c>
      <c r="H60" t="s">
        <v>259</v>
      </c>
    </row>
    <row r="61" spans="4:8" ht="12.75">
      <c r="D61" t="s">
        <v>258</v>
      </c>
      <c r="H61" t="s">
        <v>260</v>
      </c>
    </row>
    <row r="62" ht="12.75">
      <c r="D62" t="s">
        <v>359</v>
      </c>
    </row>
  </sheetData>
  <sheetProtection/>
  <mergeCells count="1">
    <mergeCell ref="A2:M2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7.25390625" style="0" customWidth="1"/>
    <col min="2" max="2" width="9.00390625" style="0" customWidth="1"/>
    <col min="3" max="3" width="29.125" style="0" customWidth="1"/>
    <col min="4" max="4" width="29.875" style="0" customWidth="1"/>
    <col min="5" max="5" width="27.875" style="0" customWidth="1"/>
    <col min="6" max="7" width="22.25390625" style="0" customWidth="1"/>
    <col min="8" max="8" width="22.75390625" style="0" customWidth="1"/>
    <col min="9" max="9" width="9.875" style="0" customWidth="1"/>
    <col min="10" max="10" width="10.375" style="0" customWidth="1"/>
    <col min="11" max="11" width="10.875" style="0" customWidth="1"/>
  </cols>
  <sheetData>
    <row r="1" spans="1:11" ht="12.75">
      <c r="A1" s="257" t="s">
        <v>294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>
      <c r="A2" s="124"/>
      <c r="B2" s="124"/>
      <c r="C2" s="125"/>
      <c r="D2" s="126"/>
      <c r="E2" s="127"/>
      <c r="F2" s="128"/>
      <c r="G2" s="129"/>
      <c r="H2" s="130"/>
      <c r="I2" s="130"/>
      <c r="J2" s="130"/>
      <c r="K2" s="130"/>
    </row>
    <row r="3" spans="1:11" ht="76.5">
      <c r="A3" s="131" t="s">
        <v>78</v>
      </c>
      <c r="B3" s="132" t="s">
        <v>79</v>
      </c>
      <c r="C3" s="131" t="s">
        <v>80</v>
      </c>
      <c r="D3" s="131" t="s">
        <v>7</v>
      </c>
      <c r="E3" s="131" t="s">
        <v>81</v>
      </c>
      <c r="F3" s="133" t="s">
        <v>82</v>
      </c>
      <c r="G3" s="134" t="s">
        <v>83</v>
      </c>
      <c r="H3" s="135" t="s">
        <v>84</v>
      </c>
      <c r="I3" s="133" t="s">
        <v>30</v>
      </c>
      <c r="J3" s="133" t="s">
        <v>31</v>
      </c>
      <c r="K3" s="133" t="s">
        <v>85</v>
      </c>
    </row>
    <row r="4" spans="1:11" ht="12.75">
      <c r="A4" s="136"/>
      <c r="B4" s="137"/>
      <c r="C4" s="258" t="s">
        <v>86</v>
      </c>
      <c r="D4" s="259"/>
      <c r="E4" s="259"/>
      <c r="F4" s="259"/>
      <c r="G4" s="259"/>
      <c r="H4" s="259"/>
      <c r="I4" s="259"/>
      <c r="J4" s="259"/>
      <c r="K4" s="260"/>
    </row>
    <row r="5" spans="1:11" ht="38.25">
      <c r="A5" s="131">
        <v>1</v>
      </c>
      <c r="B5" s="138">
        <v>36894</v>
      </c>
      <c r="C5" s="139" t="s">
        <v>140</v>
      </c>
      <c r="D5" s="140" t="s">
        <v>295</v>
      </c>
      <c r="E5" s="141" t="s">
        <v>141</v>
      </c>
      <c r="F5" s="133" t="s">
        <v>143</v>
      </c>
      <c r="G5" s="134" t="s">
        <v>145</v>
      </c>
      <c r="H5" s="134"/>
      <c r="I5" s="142">
        <v>0</v>
      </c>
      <c r="J5" s="142">
        <v>0</v>
      </c>
      <c r="K5" s="141">
        <v>3</v>
      </c>
    </row>
    <row r="6" spans="1:11" ht="63.75">
      <c r="A6" s="131">
        <v>2</v>
      </c>
      <c r="B6" s="138">
        <v>37259</v>
      </c>
      <c r="C6" s="139" t="s">
        <v>89</v>
      </c>
      <c r="D6" s="140" t="s">
        <v>295</v>
      </c>
      <c r="E6" s="141" t="s">
        <v>141</v>
      </c>
      <c r="F6" s="133" t="s">
        <v>142</v>
      </c>
      <c r="G6" s="134" t="s">
        <v>144</v>
      </c>
      <c r="H6" s="134"/>
      <c r="I6" s="143">
        <v>0</v>
      </c>
      <c r="J6" s="143">
        <v>0</v>
      </c>
      <c r="K6" s="141">
        <v>7</v>
      </c>
    </row>
    <row r="7" spans="1:11" ht="12.75">
      <c r="A7" s="131"/>
      <c r="B7" s="138"/>
      <c r="C7" s="139"/>
      <c r="D7" s="141"/>
      <c r="E7" s="141"/>
      <c r="F7" s="133"/>
      <c r="G7" s="134"/>
      <c r="H7" s="134"/>
      <c r="I7" s="141"/>
      <c r="J7" s="141"/>
      <c r="K7" s="141"/>
    </row>
    <row r="8" spans="1:11" ht="12.75">
      <c r="A8" s="131"/>
      <c r="B8" s="144"/>
      <c r="C8" s="145" t="s">
        <v>77</v>
      </c>
      <c r="D8" s="141"/>
      <c r="E8" s="141"/>
      <c r="F8" s="133"/>
      <c r="G8" s="134"/>
      <c r="H8" s="134"/>
      <c r="I8" s="141">
        <f>SUM(I5:I7)</f>
        <v>0</v>
      </c>
      <c r="J8" s="141">
        <v>0</v>
      </c>
      <c r="K8" s="141"/>
    </row>
    <row r="11" spans="3:5" ht="12.75">
      <c r="C11" t="s">
        <v>151</v>
      </c>
      <c r="E11" t="s">
        <v>261</v>
      </c>
    </row>
    <row r="13" spans="3:5" ht="12.75">
      <c r="C13" t="s">
        <v>258</v>
      </c>
      <c r="E13" t="s">
        <v>260</v>
      </c>
    </row>
    <row r="15" ht="12.75">
      <c r="C15" t="s">
        <v>359</v>
      </c>
    </row>
  </sheetData>
  <sheetProtection/>
  <mergeCells count="2">
    <mergeCell ref="A1:K1"/>
    <mergeCell ref="C4:K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zoomScalePageLayoutView="0" workbookViewId="0" topLeftCell="A1">
      <selection activeCell="E53" sqref="E53"/>
    </sheetView>
  </sheetViews>
  <sheetFormatPr defaultColWidth="9.00390625" defaultRowHeight="12.75"/>
  <cols>
    <col min="1" max="1" width="5.00390625" style="0" customWidth="1"/>
    <col min="2" max="2" width="10.875" style="0" customWidth="1"/>
    <col min="3" max="3" width="9.125" style="59" customWidth="1"/>
    <col min="4" max="4" width="20.875" style="0" customWidth="1"/>
    <col min="6" max="6" width="7.375" style="0" customWidth="1"/>
    <col min="7" max="7" width="7.125" style="0" customWidth="1"/>
    <col min="8" max="8" width="13.125" style="0" customWidth="1"/>
    <col min="9" max="9" width="14.375" style="0" customWidth="1"/>
    <col min="10" max="10" width="12.25390625" style="0" customWidth="1"/>
    <col min="11" max="11" width="31.375" style="0" customWidth="1"/>
    <col min="12" max="12" width="18.25390625" style="0" customWidth="1"/>
    <col min="13" max="13" width="11.875" style="0" customWidth="1"/>
    <col min="14" max="14" width="11.375" style="0" customWidth="1"/>
    <col min="15" max="15" width="11.625" style="0" bestFit="1" customWidth="1"/>
  </cols>
  <sheetData>
    <row r="1" spans="1:13" ht="12.75">
      <c r="A1" s="261" t="s">
        <v>220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1" ht="12.75">
      <c r="A2" s="2"/>
      <c r="B2" s="2"/>
      <c r="C2" s="8"/>
      <c r="D2" s="7"/>
      <c r="E2" s="8"/>
      <c r="F2" s="2"/>
      <c r="G2" s="9"/>
      <c r="H2" s="9"/>
      <c r="I2" s="10"/>
      <c r="J2" s="10"/>
      <c r="K2" s="10"/>
    </row>
    <row r="3" spans="1:13" ht="60">
      <c r="A3" s="1" t="s">
        <v>0</v>
      </c>
      <c r="B3" s="1" t="s">
        <v>26</v>
      </c>
      <c r="C3" s="1" t="s">
        <v>2</v>
      </c>
      <c r="D3" s="1" t="s">
        <v>3</v>
      </c>
      <c r="E3" s="37" t="s">
        <v>27</v>
      </c>
      <c r="F3" s="1" t="s">
        <v>28</v>
      </c>
      <c r="G3" s="11" t="s">
        <v>29</v>
      </c>
      <c r="H3" s="38" t="s">
        <v>30</v>
      </c>
      <c r="I3" s="39" t="s">
        <v>31</v>
      </c>
      <c r="J3" s="12"/>
      <c r="K3" s="13"/>
      <c r="L3" s="14"/>
      <c r="M3" s="40" t="s">
        <v>18</v>
      </c>
    </row>
    <row r="4" spans="1:13" ht="12.75">
      <c r="A4" s="15" t="s">
        <v>4</v>
      </c>
      <c r="B4" s="15" t="s">
        <v>32</v>
      </c>
      <c r="C4" s="15" t="s">
        <v>6</v>
      </c>
      <c r="D4" s="15" t="s">
        <v>33</v>
      </c>
      <c r="E4" s="42"/>
      <c r="F4" s="15" t="s">
        <v>34</v>
      </c>
      <c r="G4" s="16"/>
      <c r="H4" s="43"/>
      <c r="I4" s="44"/>
      <c r="J4" s="17" t="s">
        <v>35</v>
      </c>
      <c r="K4" s="18" t="s">
        <v>36</v>
      </c>
      <c r="L4" s="19" t="s">
        <v>37</v>
      </c>
      <c r="M4" s="45"/>
    </row>
    <row r="5" spans="1:13" ht="12.75">
      <c r="A5" s="3"/>
      <c r="B5" s="3"/>
      <c r="C5" s="3" t="s">
        <v>9</v>
      </c>
      <c r="D5" s="3"/>
      <c r="E5" s="46"/>
      <c r="F5" s="3"/>
      <c r="G5" s="20"/>
      <c r="H5" s="47"/>
      <c r="I5" s="48"/>
      <c r="J5" s="21"/>
      <c r="K5" s="22"/>
      <c r="L5" s="23" t="s">
        <v>32</v>
      </c>
      <c r="M5" s="49"/>
    </row>
    <row r="6" spans="1:13" ht="99.75" customHeight="1">
      <c r="A6" s="3">
        <v>1</v>
      </c>
      <c r="B6" s="205">
        <v>36892</v>
      </c>
      <c r="C6" s="3">
        <v>2014</v>
      </c>
      <c r="D6" s="46" t="s">
        <v>253</v>
      </c>
      <c r="E6" s="46">
        <v>1975</v>
      </c>
      <c r="F6" s="3" t="s">
        <v>10</v>
      </c>
      <c r="G6" s="3">
        <v>2080</v>
      </c>
      <c r="H6" s="206">
        <v>2884057</v>
      </c>
      <c r="I6" s="207">
        <v>2385924.44</v>
      </c>
      <c r="J6" s="108" t="s">
        <v>280</v>
      </c>
      <c r="K6" s="32" t="s">
        <v>296</v>
      </c>
      <c r="L6" s="226" t="s">
        <v>318</v>
      </c>
      <c r="M6" s="216">
        <f>H6-I6</f>
        <v>498132.56000000006</v>
      </c>
    </row>
    <row r="7" spans="1:13" ht="99.75" customHeight="1">
      <c r="A7" s="3">
        <v>2</v>
      </c>
      <c r="B7" s="205">
        <v>43189</v>
      </c>
      <c r="C7" s="3">
        <v>2018</v>
      </c>
      <c r="D7" s="46" t="s">
        <v>354</v>
      </c>
      <c r="E7" s="46">
        <v>1972</v>
      </c>
      <c r="F7" s="3" t="s">
        <v>10</v>
      </c>
      <c r="G7" s="3">
        <v>300.7</v>
      </c>
      <c r="H7" s="206">
        <v>752949.79</v>
      </c>
      <c r="I7" s="206">
        <v>752949.79</v>
      </c>
      <c r="J7" s="108" t="s">
        <v>372</v>
      </c>
      <c r="K7" s="32" t="s">
        <v>353</v>
      </c>
      <c r="L7" s="226" t="s">
        <v>373</v>
      </c>
      <c r="M7" s="216">
        <f>H7-I7</f>
        <v>0</v>
      </c>
    </row>
    <row r="8" spans="1:13" s="90" customFormat="1" ht="15.75" customHeight="1">
      <c r="A8" s="208"/>
      <c r="B8" s="209"/>
      <c r="C8" s="208"/>
      <c r="D8" s="210" t="s">
        <v>217</v>
      </c>
      <c r="E8" s="210"/>
      <c r="F8" s="208"/>
      <c r="G8" s="208"/>
      <c r="H8" s="214">
        <f>SUM(H6:H7)</f>
        <v>3637006.79</v>
      </c>
      <c r="I8" s="211">
        <f>SUM(I6:I7)</f>
        <v>3138874.23</v>
      </c>
      <c r="J8" s="212"/>
      <c r="K8" s="165"/>
      <c r="L8" s="213"/>
      <c r="M8" s="231">
        <f>SUM(M6:M7)</f>
        <v>498132.56000000006</v>
      </c>
    </row>
    <row r="9" spans="1:13" ht="22.5">
      <c r="A9" s="24">
        <v>3</v>
      </c>
      <c r="B9" s="25" t="s">
        <v>38</v>
      </c>
      <c r="C9" s="25">
        <v>2014</v>
      </c>
      <c r="D9" s="27" t="s">
        <v>152</v>
      </c>
      <c r="E9" s="50"/>
      <c r="F9" s="24" t="s">
        <v>39</v>
      </c>
      <c r="G9" s="203">
        <v>1</v>
      </c>
      <c r="H9" s="29">
        <v>7651</v>
      </c>
      <c r="I9" s="30">
        <v>0</v>
      </c>
      <c r="J9" s="31"/>
      <c r="K9" s="227" t="s">
        <v>348</v>
      </c>
      <c r="L9" s="33" t="s">
        <v>203</v>
      </c>
      <c r="M9" s="29">
        <f>H9-I9</f>
        <v>7651</v>
      </c>
    </row>
    <row r="10" spans="1:13" ht="22.5">
      <c r="A10" s="24">
        <v>4</v>
      </c>
      <c r="B10" s="25" t="s">
        <v>41</v>
      </c>
      <c r="C10" s="25">
        <v>2014</v>
      </c>
      <c r="D10" s="27" t="s">
        <v>153</v>
      </c>
      <c r="E10" s="50"/>
      <c r="F10" s="24" t="s">
        <v>39</v>
      </c>
      <c r="G10" s="203">
        <v>1</v>
      </c>
      <c r="H10" s="29">
        <v>6694</v>
      </c>
      <c r="I10" s="30">
        <v>0</v>
      </c>
      <c r="J10" s="31"/>
      <c r="K10" s="227" t="s">
        <v>348</v>
      </c>
      <c r="L10" s="33" t="s">
        <v>204</v>
      </c>
      <c r="M10" s="29">
        <f>H10-I10</f>
        <v>6694</v>
      </c>
    </row>
    <row r="11" spans="1:13" ht="22.5">
      <c r="A11" s="24">
        <v>5</v>
      </c>
      <c r="B11" s="25" t="s">
        <v>42</v>
      </c>
      <c r="C11" s="25">
        <v>2014</v>
      </c>
      <c r="D11" s="27" t="s">
        <v>154</v>
      </c>
      <c r="E11" s="50"/>
      <c r="F11" s="24" t="s">
        <v>39</v>
      </c>
      <c r="G11" s="203">
        <v>1</v>
      </c>
      <c r="H11" s="34">
        <v>8539</v>
      </c>
      <c r="I11" s="34">
        <v>0</v>
      </c>
      <c r="J11" s="31"/>
      <c r="K11" s="227" t="s">
        <v>348</v>
      </c>
      <c r="L11" s="33" t="s">
        <v>205</v>
      </c>
      <c r="M11" s="29">
        <f aca="true" t="shared" si="0" ref="M11:M28">H11-I11</f>
        <v>8539</v>
      </c>
    </row>
    <row r="12" spans="1:13" ht="22.5">
      <c r="A12" s="24">
        <v>6</v>
      </c>
      <c r="B12" s="25" t="s">
        <v>43</v>
      </c>
      <c r="C12" s="25">
        <v>2014</v>
      </c>
      <c r="D12" s="27" t="s">
        <v>154</v>
      </c>
      <c r="E12" s="50"/>
      <c r="F12" s="24" t="s">
        <v>39</v>
      </c>
      <c r="G12" s="203">
        <v>1</v>
      </c>
      <c r="H12" s="34">
        <v>8539</v>
      </c>
      <c r="I12" s="34">
        <v>0</v>
      </c>
      <c r="J12" s="31"/>
      <c r="K12" s="227" t="s">
        <v>348</v>
      </c>
      <c r="L12" s="33" t="s">
        <v>206</v>
      </c>
      <c r="M12" s="29">
        <f t="shared" si="0"/>
        <v>8539</v>
      </c>
    </row>
    <row r="13" spans="1:13" ht="22.5">
      <c r="A13" s="24">
        <v>7</v>
      </c>
      <c r="B13" s="25" t="s">
        <v>44</v>
      </c>
      <c r="C13" s="25">
        <v>2014</v>
      </c>
      <c r="D13" s="27" t="s">
        <v>155</v>
      </c>
      <c r="E13" s="50"/>
      <c r="F13" s="24" t="s">
        <v>39</v>
      </c>
      <c r="G13" s="203">
        <v>1</v>
      </c>
      <c r="H13" s="34">
        <v>28506</v>
      </c>
      <c r="I13" s="34">
        <v>0</v>
      </c>
      <c r="J13" s="31"/>
      <c r="K13" s="227" t="s">
        <v>348</v>
      </c>
      <c r="L13" s="33" t="s">
        <v>207</v>
      </c>
      <c r="M13" s="29">
        <f t="shared" si="0"/>
        <v>28506</v>
      </c>
    </row>
    <row r="14" spans="1:13" ht="22.5">
      <c r="A14" s="24">
        <v>8</v>
      </c>
      <c r="B14" s="25" t="s">
        <v>45</v>
      </c>
      <c r="C14" s="25">
        <v>2014</v>
      </c>
      <c r="D14" s="27" t="s">
        <v>156</v>
      </c>
      <c r="E14" s="50"/>
      <c r="F14" s="24" t="s">
        <v>39</v>
      </c>
      <c r="G14" s="203">
        <v>1</v>
      </c>
      <c r="H14" s="34">
        <v>4462</v>
      </c>
      <c r="I14" s="34">
        <v>0</v>
      </c>
      <c r="J14" s="31"/>
      <c r="K14" s="227" t="s">
        <v>348</v>
      </c>
      <c r="L14" s="33" t="s">
        <v>208</v>
      </c>
      <c r="M14" s="29">
        <f t="shared" si="0"/>
        <v>4462</v>
      </c>
    </row>
    <row r="15" spans="1:13" ht="22.5">
      <c r="A15" s="24">
        <v>9</v>
      </c>
      <c r="B15" s="25" t="s">
        <v>46</v>
      </c>
      <c r="C15" s="25">
        <v>2014</v>
      </c>
      <c r="D15" s="27" t="s">
        <v>156</v>
      </c>
      <c r="E15" s="50"/>
      <c r="F15" s="24" t="s">
        <v>39</v>
      </c>
      <c r="G15" s="203">
        <v>1</v>
      </c>
      <c r="H15" s="34">
        <v>4462</v>
      </c>
      <c r="I15" s="34">
        <v>0</v>
      </c>
      <c r="J15" s="31"/>
      <c r="K15" s="227" t="s">
        <v>348</v>
      </c>
      <c r="L15" s="33" t="s">
        <v>209</v>
      </c>
      <c r="M15" s="29">
        <f t="shared" si="0"/>
        <v>4462</v>
      </c>
    </row>
    <row r="16" spans="1:13" ht="22.5">
      <c r="A16" s="24">
        <v>10</v>
      </c>
      <c r="B16" s="25" t="s">
        <v>47</v>
      </c>
      <c r="C16" s="25">
        <v>2014</v>
      </c>
      <c r="D16" s="27" t="s">
        <v>157</v>
      </c>
      <c r="E16" s="50"/>
      <c r="F16" s="24" t="s">
        <v>39</v>
      </c>
      <c r="G16" s="203">
        <v>1</v>
      </c>
      <c r="H16" s="34">
        <v>3145</v>
      </c>
      <c r="I16" s="34">
        <v>0</v>
      </c>
      <c r="J16" s="31"/>
      <c r="K16" s="227" t="s">
        <v>348</v>
      </c>
      <c r="L16" s="33" t="s">
        <v>210</v>
      </c>
      <c r="M16" s="29">
        <f t="shared" si="0"/>
        <v>3145</v>
      </c>
    </row>
    <row r="17" spans="1:13" ht="22.5">
      <c r="A17" s="24">
        <v>11</v>
      </c>
      <c r="B17" s="25" t="s">
        <v>48</v>
      </c>
      <c r="C17" s="25">
        <v>2014</v>
      </c>
      <c r="D17" s="27" t="s">
        <v>158</v>
      </c>
      <c r="E17" s="50"/>
      <c r="F17" s="24" t="s">
        <v>39</v>
      </c>
      <c r="G17" s="203">
        <v>1</v>
      </c>
      <c r="H17" s="34">
        <v>26777</v>
      </c>
      <c r="I17" s="34">
        <v>0</v>
      </c>
      <c r="J17" s="31"/>
      <c r="K17" s="227" t="s">
        <v>348</v>
      </c>
      <c r="L17" s="33" t="s">
        <v>211</v>
      </c>
      <c r="M17" s="29">
        <f t="shared" si="0"/>
        <v>26777</v>
      </c>
    </row>
    <row r="18" spans="1:13" ht="22.5">
      <c r="A18" s="24">
        <v>12</v>
      </c>
      <c r="B18" s="25" t="s">
        <v>49</v>
      </c>
      <c r="C18" s="25">
        <v>2014</v>
      </c>
      <c r="D18" s="27" t="s">
        <v>159</v>
      </c>
      <c r="E18" s="50"/>
      <c r="F18" s="24" t="s">
        <v>39</v>
      </c>
      <c r="G18" s="203">
        <v>1</v>
      </c>
      <c r="H18" s="34">
        <v>18144.43</v>
      </c>
      <c r="I18" s="34">
        <v>0</v>
      </c>
      <c r="J18" s="31"/>
      <c r="K18" s="227" t="s">
        <v>348</v>
      </c>
      <c r="L18" s="33" t="s">
        <v>212</v>
      </c>
      <c r="M18" s="29">
        <f t="shared" si="0"/>
        <v>18144.43</v>
      </c>
    </row>
    <row r="19" spans="1:13" ht="22.5">
      <c r="A19" s="24">
        <v>13</v>
      </c>
      <c r="B19" s="25" t="s">
        <v>51</v>
      </c>
      <c r="C19" s="25">
        <v>2014</v>
      </c>
      <c r="D19" s="27" t="s">
        <v>159</v>
      </c>
      <c r="E19" s="50"/>
      <c r="F19" s="24" t="s">
        <v>39</v>
      </c>
      <c r="G19" s="203">
        <v>1</v>
      </c>
      <c r="H19" s="34">
        <v>18144.43</v>
      </c>
      <c r="I19" s="34">
        <v>0</v>
      </c>
      <c r="J19" s="31"/>
      <c r="K19" s="227" t="s">
        <v>348</v>
      </c>
      <c r="L19" s="33" t="s">
        <v>213</v>
      </c>
      <c r="M19" s="29">
        <f t="shared" si="0"/>
        <v>18144.43</v>
      </c>
    </row>
    <row r="20" spans="1:13" ht="22.5">
      <c r="A20" s="24">
        <v>14</v>
      </c>
      <c r="B20" s="25" t="s">
        <v>52</v>
      </c>
      <c r="C20" s="25">
        <v>2014</v>
      </c>
      <c r="D20" s="27" t="s">
        <v>160</v>
      </c>
      <c r="E20" s="50"/>
      <c r="F20" s="24" t="s">
        <v>39</v>
      </c>
      <c r="G20" s="203">
        <v>1</v>
      </c>
      <c r="H20" s="34">
        <v>42724</v>
      </c>
      <c r="I20" s="34">
        <v>0</v>
      </c>
      <c r="J20" s="31"/>
      <c r="K20" s="227" t="s">
        <v>348</v>
      </c>
      <c r="L20" s="33" t="s">
        <v>214</v>
      </c>
      <c r="M20" s="29">
        <f t="shared" si="0"/>
        <v>42724</v>
      </c>
    </row>
    <row r="21" spans="1:13" ht="22.5">
      <c r="A21" s="24">
        <v>15</v>
      </c>
      <c r="B21" s="25" t="s">
        <v>53</v>
      </c>
      <c r="C21" s="25">
        <v>2014</v>
      </c>
      <c r="D21" s="27" t="s">
        <v>161</v>
      </c>
      <c r="E21" s="50"/>
      <c r="F21" s="24" t="s">
        <v>39</v>
      </c>
      <c r="G21" s="203">
        <v>1</v>
      </c>
      <c r="H21" s="34">
        <v>24443</v>
      </c>
      <c r="I21" s="34">
        <v>0</v>
      </c>
      <c r="J21" s="31"/>
      <c r="K21" s="227" t="s">
        <v>348</v>
      </c>
      <c r="L21" s="33" t="s">
        <v>215</v>
      </c>
      <c r="M21" s="29">
        <f t="shared" si="0"/>
        <v>24443</v>
      </c>
    </row>
    <row r="22" spans="1:13" ht="12.75">
      <c r="A22" s="24">
        <v>16</v>
      </c>
      <c r="B22" s="25" t="s">
        <v>54</v>
      </c>
      <c r="C22" s="25">
        <v>2014</v>
      </c>
      <c r="D22" s="27" t="s">
        <v>162</v>
      </c>
      <c r="E22" s="50"/>
      <c r="F22" s="24" t="s">
        <v>39</v>
      </c>
      <c r="G22" s="203">
        <v>1</v>
      </c>
      <c r="H22" s="34">
        <v>12362</v>
      </c>
      <c r="I22" s="34">
        <v>0</v>
      </c>
      <c r="J22" s="31"/>
      <c r="K22" s="32" t="s">
        <v>296</v>
      </c>
      <c r="L22" s="33" t="s">
        <v>193</v>
      </c>
      <c r="M22" s="29">
        <f t="shared" si="0"/>
        <v>12362</v>
      </c>
    </row>
    <row r="23" spans="1:13" ht="22.5">
      <c r="A23" s="24">
        <v>17</v>
      </c>
      <c r="B23" s="25" t="s">
        <v>55</v>
      </c>
      <c r="C23" s="25">
        <v>2014</v>
      </c>
      <c r="D23" s="27" t="s">
        <v>163</v>
      </c>
      <c r="E23" s="50"/>
      <c r="F23" s="24" t="s">
        <v>39</v>
      </c>
      <c r="G23" s="203">
        <v>1</v>
      </c>
      <c r="H23" s="34">
        <v>4148</v>
      </c>
      <c r="I23" s="34">
        <v>0</v>
      </c>
      <c r="J23" s="31"/>
      <c r="K23" s="32" t="s">
        <v>296</v>
      </c>
      <c r="L23" s="33" t="s">
        <v>194</v>
      </c>
      <c r="M23" s="29">
        <f t="shared" si="0"/>
        <v>4148</v>
      </c>
    </row>
    <row r="24" spans="1:13" ht="12.75">
      <c r="A24" s="24">
        <v>18</v>
      </c>
      <c r="B24" s="25" t="s">
        <v>56</v>
      </c>
      <c r="C24" s="25">
        <v>2014</v>
      </c>
      <c r="D24" s="27" t="s">
        <v>164</v>
      </c>
      <c r="E24" s="50"/>
      <c r="F24" s="24" t="s">
        <v>39</v>
      </c>
      <c r="G24" s="203">
        <v>1</v>
      </c>
      <c r="H24" s="34">
        <v>9232</v>
      </c>
      <c r="I24" s="34">
        <v>0</v>
      </c>
      <c r="J24" s="31"/>
      <c r="K24" s="32" t="s">
        <v>296</v>
      </c>
      <c r="L24" s="33" t="s">
        <v>195</v>
      </c>
      <c r="M24" s="29">
        <f t="shared" si="0"/>
        <v>9232</v>
      </c>
    </row>
    <row r="25" spans="1:13" ht="12.75">
      <c r="A25" s="24">
        <v>19</v>
      </c>
      <c r="B25" s="25" t="s">
        <v>58</v>
      </c>
      <c r="C25" s="25">
        <v>2014</v>
      </c>
      <c r="D25" s="27" t="s">
        <v>165</v>
      </c>
      <c r="E25" s="50"/>
      <c r="F25" s="24" t="s">
        <v>39</v>
      </c>
      <c r="G25" s="203">
        <v>1</v>
      </c>
      <c r="H25" s="34">
        <v>33508</v>
      </c>
      <c r="I25" s="34">
        <v>0</v>
      </c>
      <c r="J25" s="31"/>
      <c r="K25" s="32" t="s">
        <v>296</v>
      </c>
      <c r="L25" s="33" t="s">
        <v>196</v>
      </c>
      <c r="M25" s="29">
        <f t="shared" si="0"/>
        <v>33508</v>
      </c>
    </row>
    <row r="26" spans="1:13" ht="12.75">
      <c r="A26" s="24">
        <v>20</v>
      </c>
      <c r="B26" s="25" t="s">
        <v>59</v>
      </c>
      <c r="C26" s="25">
        <v>2014</v>
      </c>
      <c r="D26" s="27" t="s">
        <v>166</v>
      </c>
      <c r="E26" s="50"/>
      <c r="F26" s="24" t="s">
        <v>39</v>
      </c>
      <c r="G26" s="203">
        <v>1</v>
      </c>
      <c r="H26" s="34">
        <v>9660</v>
      </c>
      <c r="I26" s="34">
        <v>0</v>
      </c>
      <c r="J26" s="31"/>
      <c r="K26" s="32" t="s">
        <v>296</v>
      </c>
      <c r="L26" s="33" t="s">
        <v>197</v>
      </c>
      <c r="M26" s="29">
        <f t="shared" si="0"/>
        <v>9660</v>
      </c>
    </row>
    <row r="27" spans="1:13" ht="12.75">
      <c r="A27" s="24">
        <v>21</v>
      </c>
      <c r="B27" s="25" t="s">
        <v>60</v>
      </c>
      <c r="C27" s="25">
        <v>2014</v>
      </c>
      <c r="D27" s="27" t="s">
        <v>167</v>
      </c>
      <c r="E27" s="50"/>
      <c r="F27" s="24" t="s">
        <v>39</v>
      </c>
      <c r="G27" s="203">
        <v>1</v>
      </c>
      <c r="H27" s="34">
        <v>13461</v>
      </c>
      <c r="I27" s="34">
        <v>0</v>
      </c>
      <c r="J27" s="31"/>
      <c r="K27" s="32" t="s">
        <v>296</v>
      </c>
      <c r="L27" s="33" t="s">
        <v>198</v>
      </c>
      <c r="M27" s="29">
        <f t="shared" si="0"/>
        <v>13461</v>
      </c>
    </row>
    <row r="28" spans="1:13" ht="12.75">
      <c r="A28" s="24">
        <v>22</v>
      </c>
      <c r="B28" s="25" t="s">
        <v>61</v>
      </c>
      <c r="C28" s="25">
        <v>2014</v>
      </c>
      <c r="D28" s="27" t="s">
        <v>165</v>
      </c>
      <c r="E28" s="50"/>
      <c r="F28" s="24" t="s">
        <v>39</v>
      </c>
      <c r="G28" s="203">
        <v>1</v>
      </c>
      <c r="H28" s="34">
        <v>33508</v>
      </c>
      <c r="I28" s="34">
        <v>0</v>
      </c>
      <c r="J28" s="31"/>
      <c r="K28" s="32" t="s">
        <v>296</v>
      </c>
      <c r="L28" s="33" t="s">
        <v>199</v>
      </c>
      <c r="M28" s="29">
        <f t="shared" si="0"/>
        <v>33508</v>
      </c>
    </row>
    <row r="29" spans="1:13" ht="12.75">
      <c r="A29" s="24">
        <v>23</v>
      </c>
      <c r="B29" s="25" t="s">
        <v>62</v>
      </c>
      <c r="C29" s="25">
        <v>2014</v>
      </c>
      <c r="D29" s="27" t="s">
        <v>168</v>
      </c>
      <c r="E29" s="50"/>
      <c r="F29" s="24" t="s">
        <v>39</v>
      </c>
      <c r="G29" s="203">
        <v>1</v>
      </c>
      <c r="H29" s="34">
        <v>11668</v>
      </c>
      <c r="I29" s="34">
        <v>0</v>
      </c>
      <c r="J29" s="31"/>
      <c r="K29" s="32" t="s">
        <v>296</v>
      </c>
      <c r="L29" s="33" t="s">
        <v>200</v>
      </c>
      <c r="M29" s="29">
        <v>11668</v>
      </c>
    </row>
    <row r="30" spans="1:13" ht="12.75">
      <c r="A30" s="24">
        <v>24</v>
      </c>
      <c r="B30" s="25" t="s">
        <v>63</v>
      </c>
      <c r="C30" s="25">
        <v>2014</v>
      </c>
      <c r="D30" s="27" t="s">
        <v>169</v>
      </c>
      <c r="E30" s="50"/>
      <c r="F30" s="24" t="s">
        <v>39</v>
      </c>
      <c r="G30" s="203">
        <v>1</v>
      </c>
      <c r="H30" s="34">
        <v>5370</v>
      </c>
      <c r="I30" s="34">
        <v>0</v>
      </c>
      <c r="J30" s="31"/>
      <c r="K30" s="32" t="s">
        <v>296</v>
      </c>
      <c r="L30" s="33" t="s">
        <v>201</v>
      </c>
      <c r="M30" s="29">
        <f>H30-I30</f>
        <v>5370</v>
      </c>
    </row>
    <row r="31" spans="1:13" ht="12.75">
      <c r="A31" s="24">
        <v>25</v>
      </c>
      <c r="B31" s="25" t="s">
        <v>64</v>
      </c>
      <c r="C31" s="25">
        <v>2014</v>
      </c>
      <c r="D31" s="27" t="s">
        <v>170</v>
      </c>
      <c r="E31" s="50"/>
      <c r="F31" s="24" t="s">
        <v>39</v>
      </c>
      <c r="G31" s="203">
        <v>1</v>
      </c>
      <c r="H31" s="34">
        <v>10421</v>
      </c>
      <c r="I31" s="34">
        <v>0</v>
      </c>
      <c r="J31" s="31"/>
      <c r="K31" s="32" t="s">
        <v>296</v>
      </c>
      <c r="L31" s="33" t="s">
        <v>202</v>
      </c>
      <c r="M31" s="29">
        <f>H31-I31</f>
        <v>10421</v>
      </c>
    </row>
    <row r="32" spans="1:13" ht="22.5">
      <c r="A32" s="24">
        <v>26</v>
      </c>
      <c r="B32" s="25" t="s">
        <v>65</v>
      </c>
      <c r="C32" s="25" t="s">
        <v>254</v>
      </c>
      <c r="D32" s="27" t="s">
        <v>255</v>
      </c>
      <c r="E32" s="50"/>
      <c r="F32" s="24" t="s">
        <v>256</v>
      </c>
      <c r="G32" s="203">
        <v>1</v>
      </c>
      <c r="H32" s="34">
        <v>77700</v>
      </c>
      <c r="I32" s="34">
        <v>0</v>
      </c>
      <c r="J32" s="31" t="s">
        <v>281</v>
      </c>
      <c r="K32" s="32" t="s">
        <v>296</v>
      </c>
      <c r="L32" s="33" t="s">
        <v>272</v>
      </c>
      <c r="M32" s="29">
        <f>H32-I32</f>
        <v>77700</v>
      </c>
    </row>
    <row r="33" spans="1:13" ht="22.5">
      <c r="A33" s="24">
        <v>27</v>
      </c>
      <c r="B33" s="25" t="s">
        <v>66</v>
      </c>
      <c r="C33" s="25" t="s">
        <v>254</v>
      </c>
      <c r="D33" s="27" t="s">
        <v>257</v>
      </c>
      <c r="E33" s="50"/>
      <c r="F33" s="24" t="s">
        <v>256</v>
      </c>
      <c r="G33" s="203">
        <v>1</v>
      </c>
      <c r="H33" s="34">
        <v>2540</v>
      </c>
      <c r="I33" s="34">
        <v>0</v>
      </c>
      <c r="J33" s="31" t="s">
        <v>281</v>
      </c>
      <c r="K33" s="32" t="s">
        <v>296</v>
      </c>
      <c r="L33" s="33" t="s">
        <v>273</v>
      </c>
      <c r="M33" s="29">
        <f>H33-I33</f>
        <v>2540</v>
      </c>
    </row>
    <row r="34" spans="1:13" ht="22.5">
      <c r="A34" s="24">
        <v>28</v>
      </c>
      <c r="B34" s="25" t="s">
        <v>66</v>
      </c>
      <c r="C34" s="25" t="s">
        <v>254</v>
      </c>
      <c r="D34" s="27" t="s">
        <v>257</v>
      </c>
      <c r="E34" s="50"/>
      <c r="F34" s="24" t="s">
        <v>256</v>
      </c>
      <c r="G34" s="203">
        <v>1</v>
      </c>
      <c r="H34" s="34">
        <v>2540</v>
      </c>
      <c r="I34" s="34">
        <v>0</v>
      </c>
      <c r="J34" s="31" t="s">
        <v>281</v>
      </c>
      <c r="K34" s="32" t="s">
        <v>296</v>
      </c>
      <c r="L34" s="33" t="s">
        <v>274</v>
      </c>
      <c r="M34" s="29">
        <f>H34-I34</f>
        <v>2540</v>
      </c>
    </row>
    <row r="35" spans="1:13" s="90" customFormat="1" ht="12.75">
      <c r="A35" s="89"/>
      <c r="B35" s="159"/>
      <c r="C35" s="159"/>
      <c r="D35" s="160" t="s">
        <v>217</v>
      </c>
      <c r="E35" s="161"/>
      <c r="F35" s="89"/>
      <c r="G35" s="204"/>
      <c r="H35" s="167">
        <f>SUM(H9:H33)+H34</f>
        <v>428348.86</v>
      </c>
      <c r="I35" s="163">
        <f>SUM(I9:I33)</f>
        <v>0</v>
      </c>
      <c r="J35" s="164"/>
      <c r="K35" s="165"/>
      <c r="L35" s="166"/>
      <c r="M35" s="168">
        <f>SUM(M9:M31)+M32+M33+M34</f>
        <v>428348.86</v>
      </c>
    </row>
    <row r="36" spans="1:13" ht="12.75">
      <c r="A36" s="24">
        <v>29</v>
      </c>
      <c r="B36" s="25" t="s">
        <v>65</v>
      </c>
      <c r="C36" s="25">
        <v>2014</v>
      </c>
      <c r="D36" s="27" t="s">
        <v>171</v>
      </c>
      <c r="E36" s="50"/>
      <c r="F36" s="24" t="s">
        <v>39</v>
      </c>
      <c r="G36" s="203">
        <v>1</v>
      </c>
      <c r="H36" s="34">
        <v>10350</v>
      </c>
      <c r="I36" s="34">
        <v>0</v>
      </c>
      <c r="J36" s="31"/>
      <c r="K36" s="32" t="s">
        <v>296</v>
      </c>
      <c r="L36" s="33" t="s">
        <v>191</v>
      </c>
      <c r="M36" s="29">
        <f>H36-I36</f>
        <v>10350</v>
      </c>
    </row>
    <row r="37" spans="1:13" ht="12.75">
      <c r="A37" s="24">
        <v>30</v>
      </c>
      <c r="B37" s="25" t="s">
        <v>66</v>
      </c>
      <c r="C37" s="25">
        <v>2014</v>
      </c>
      <c r="D37" s="27" t="s">
        <v>172</v>
      </c>
      <c r="E37" s="50"/>
      <c r="F37" s="24" t="s">
        <v>39</v>
      </c>
      <c r="G37" s="203">
        <v>1</v>
      </c>
      <c r="H37" s="34">
        <v>13400</v>
      </c>
      <c r="I37" s="34">
        <v>0</v>
      </c>
      <c r="J37" s="31"/>
      <c r="K37" s="32" t="s">
        <v>296</v>
      </c>
      <c r="L37" s="33" t="s">
        <v>192</v>
      </c>
      <c r="M37" s="29">
        <f>H37-I37</f>
        <v>13400</v>
      </c>
    </row>
    <row r="38" spans="1:13" s="90" customFormat="1" ht="12.75">
      <c r="A38" s="89"/>
      <c r="B38" s="159"/>
      <c r="C38" s="159"/>
      <c r="D38" s="160" t="s">
        <v>217</v>
      </c>
      <c r="E38" s="161"/>
      <c r="F38" s="89"/>
      <c r="G38" s="204"/>
      <c r="H38" s="167">
        <f>SUM(H36:H37)</f>
        <v>23750</v>
      </c>
      <c r="I38" s="163">
        <f>SUM(I36:I37)</f>
        <v>0</v>
      </c>
      <c r="J38" s="164"/>
      <c r="K38" s="165"/>
      <c r="L38" s="166"/>
      <c r="M38" s="168">
        <f>SUM(M36:M37)</f>
        <v>23750</v>
      </c>
    </row>
    <row r="39" spans="1:13" ht="45">
      <c r="A39" s="24">
        <v>31</v>
      </c>
      <c r="B39" s="25" t="s">
        <v>74</v>
      </c>
      <c r="C39" s="25">
        <v>2014</v>
      </c>
      <c r="D39" s="27" t="s">
        <v>179</v>
      </c>
      <c r="E39" s="52">
        <v>1979</v>
      </c>
      <c r="F39" s="24" t="s">
        <v>10</v>
      </c>
      <c r="G39" s="224">
        <v>46</v>
      </c>
      <c r="H39" s="29">
        <v>196724</v>
      </c>
      <c r="I39" s="34">
        <v>194889.88</v>
      </c>
      <c r="J39" s="31" t="s">
        <v>276</v>
      </c>
      <c r="K39" s="32" t="s">
        <v>301</v>
      </c>
      <c r="L39" s="223" t="s">
        <v>308</v>
      </c>
      <c r="M39" s="29">
        <f aca="true" t="shared" si="1" ref="M39:M49">H39-I39</f>
        <v>1834.1199999999953</v>
      </c>
    </row>
    <row r="40" spans="1:13" ht="45">
      <c r="A40" s="24">
        <v>32</v>
      </c>
      <c r="B40" s="25" t="s">
        <v>75</v>
      </c>
      <c r="C40" s="25">
        <v>2014</v>
      </c>
      <c r="D40" s="27" t="s">
        <v>179</v>
      </c>
      <c r="E40" s="52">
        <v>1960</v>
      </c>
      <c r="F40" s="24" t="s">
        <v>10</v>
      </c>
      <c r="G40" s="224">
        <v>45</v>
      </c>
      <c r="H40" s="29">
        <v>81815</v>
      </c>
      <c r="I40" s="34">
        <v>80219.07</v>
      </c>
      <c r="J40" s="31" t="s">
        <v>276</v>
      </c>
      <c r="K40" s="32" t="s">
        <v>299</v>
      </c>
      <c r="L40" s="223" t="s">
        <v>309</v>
      </c>
      <c r="M40" s="29">
        <f t="shared" si="1"/>
        <v>1595.929999999993</v>
      </c>
    </row>
    <row r="41" spans="1:15" ht="45">
      <c r="A41" s="24">
        <v>33</v>
      </c>
      <c r="B41" s="25" t="s">
        <v>182</v>
      </c>
      <c r="C41" s="25">
        <v>2014</v>
      </c>
      <c r="D41" s="27" t="s">
        <v>179</v>
      </c>
      <c r="E41" s="52">
        <v>1975</v>
      </c>
      <c r="F41" s="24" t="s">
        <v>10</v>
      </c>
      <c r="G41" s="224">
        <v>42.2</v>
      </c>
      <c r="H41" s="29">
        <v>172265</v>
      </c>
      <c r="I41" s="34">
        <v>168765.93</v>
      </c>
      <c r="J41" s="31" t="s">
        <v>276</v>
      </c>
      <c r="K41" s="32" t="s">
        <v>302</v>
      </c>
      <c r="L41" s="223" t="s">
        <v>310</v>
      </c>
      <c r="M41" s="56">
        <f t="shared" si="1"/>
        <v>3499.070000000007</v>
      </c>
      <c r="N41" s="53"/>
      <c r="O41" s="4"/>
    </row>
    <row r="42" spans="1:15" ht="45">
      <c r="A42" s="24">
        <v>34</v>
      </c>
      <c r="B42" s="25" t="s">
        <v>221</v>
      </c>
      <c r="C42" s="25">
        <v>2014</v>
      </c>
      <c r="D42" s="27" t="s">
        <v>179</v>
      </c>
      <c r="E42" s="52">
        <v>1967</v>
      </c>
      <c r="F42" s="24" t="s">
        <v>10</v>
      </c>
      <c r="G42" s="224">
        <v>42</v>
      </c>
      <c r="H42" s="29">
        <v>99778</v>
      </c>
      <c r="I42" s="34">
        <v>98206.86</v>
      </c>
      <c r="J42" s="31" t="s">
        <v>276</v>
      </c>
      <c r="K42" s="32" t="s">
        <v>306</v>
      </c>
      <c r="L42" s="223" t="s">
        <v>352</v>
      </c>
      <c r="M42" s="56">
        <f t="shared" si="1"/>
        <v>1571.1399999999994</v>
      </c>
      <c r="N42" s="53"/>
      <c r="O42" s="4"/>
    </row>
    <row r="43" spans="1:15" ht="45">
      <c r="A43" s="24">
        <v>35</v>
      </c>
      <c r="B43" s="25" t="s">
        <v>183</v>
      </c>
      <c r="C43" s="25">
        <v>2014</v>
      </c>
      <c r="D43" s="27" t="s">
        <v>179</v>
      </c>
      <c r="E43" s="52">
        <v>1967</v>
      </c>
      <c r="F43" s="24" t="s">
        <v>10</v>
      </c>
      <c r="G43" s="224">
        <v>42</v>
      </c>
      <c r="H43" s="29">
        <v>98288</v>
      </c>
      <c r="I43" s="34">
        <v>97954.21</v>
      </c>
      <c r="J43" s="31" t="s">
        <v>276</v>
      </c>
      <c r="K43" s="32" t="s">
        <v>307</v>
      </c>
      <c r="L43" s="223" t="s">
        <v>317</v>
      </c>
      <c r="M43" s="56">
        <f t="shared" si="1"/>
        <v>333.7899999999936</v>
      </c>
      <c r="N43" s="53"/>
      <c r="O43" s="4"/>
    </row>
    <row r="44" spans="1:15" ht="45">
      <c r="A44" s="24">
        <v>36</v>
      </c>
      <c r="B44" s="25" t="s">
        <v>184</v>
      </c>
      <c r="C44" s="25">
        <v>2014</v>
      </c>
      <c r="D44" s="27" t="s">
        <v>179</v>
      </c>
      <c r="E44" s="52">
        <v>1967</v>
      </c>
      <c r="F44" s="24" t="s">
        <v>10</v>
      </c>
      <c r="G44" s="224">
        <v>39.6</v>
      </c>
      <c r="H44" s="29">
        <v>73726</v>
      </c>
      <c r="I44" s="34">
        <v>72941.68</v>
      </c>
      <c r="J44" s="31" t="s">
        <v>276</v>
      </c>
      <c r="K44" s="32" t="s">
        <v>297</v>
      </c>
      <c r="L44" s="223" t="s">
        <v>311</v>
      </c>
      <c r="M44" s="56">
        <f t="shared" si="1"/>
        <v>784.320000000007</v>
      </c>
      <c r="N44" s="53"/>
      <c r="O44" s="4"/>
    </row>
    <row r="45" spans="1:15" ht="45">
      <c r="A45" s="24">
        <v>37</v>
      </c>
      <c r="B45" s="25" t="s">
        <v>222</v>
      </c>
      <c r="C45" s="25">
        <v>2014</v>
      </c>
      <c r="D45" s="27" t="s">
        <v>179</v>
      </c>
      <c r="E45" s="52">
        <v>1972</v>
      </c>
      <c r="F45" s="24" t="s">
        <v>10</v>
      </c>
      <c r="G45" s="224">
        <v>45</v>
      </c>
      <c r="H45" s="29">
        <v>116658</v>
      </c>
      <c r="I45" s="34">
        <v>114409.91</v>
      </c>
      <c r="J45" s="31" t="s">
        <v>276</v>
      </c>
      <c r="K45" s="32" t="s">
        <v>305</v>
      </c>
      <c r="L45" s="223" t="s">
        <v>312</v>
      </c>
      <c r="M45" s="56">
        <f t="shared" si="1"/>
        <v>2248.0899999999965</v>
      </c>
      <c r="N45" s="53"/>
      <c r="O45" s="4"/>
    </row>
    <row r="46" spans="1:15" ht="45">
      <c r="A46" s="24">
        <v>38</v>
      </c>
      <c r="B46" s="25" t="s">
        <v>223</v>
      </c>
      <c r="C46" s="25">
        <v>2014</v>
      </c>
      <c r="D46" s="27" t="s">
        <v>179</v>
      </c>
      <c r="E46" s="52">
        <v>1970</v>
      </c>
      <c r="F46" s="24" t="s">
        <v>10</v>
      </c>
      <c r="G46" s="224">
        <v>46</v>
      </c>
      <c r="H46" s="29">
        <v>115773</v>
      </c>
      <c r="I46" s="34">
        <v>114080.28</v>
      </c>
      <c r="J46" s="31" t="s">
        <v>276</v>
      </c>
      <c r="K46" s="32" t="s">
        <v>300</v>
      </c>
      <c r="L46" s="223" t="s">
        <v>313</v>
      </c>
      <c r="M46" s="56">
        <f t="shared" si="1"/>
        <v>1692.7200000000012</v>
      </c>
      <c r="N46" s="53"/>
      <c r="O46" s="4"/>
    </row>
    <row r="47" spans="1:15" ht="45">
      <c r="A47" s="24">
        <v>39</v>
      </c>
      <c r="B47" s="25" t="s">
        <v>224</v>
      </c>
      <c r="C47" s="25">
        <v>2014</v>
      </c>
      <c r="D47" s="27" t="s">
        <v>179</v>
      </c>
      <c r="E47" s="52">
        <v>1982</v>
      </c>
      <c r="F47" s="24" t="s">
        <v>10</v>
      </c>
      <c r="G47" s="224">
        <v>20</v>
      </c>
      <c r="H47" s="29">
        <v>28611.76</v>
      </c>
      <c r="I47" s="34">
        <v>25750.56</v>
      </c>
      <c r="J47" s="31" t="s">
        <v>276</v>
      </c>
      <c r="K47" s="32" t="s">
        <v>304</v>
      </c>
      <c r="L47" s="223" t="s">
        <v>314</v>
      </c>
      <c r="M47" s="225">
        <f t="shared" si="1"/>
        <v>2861.199999999997</v>
      </c>
      <c r="N47" s="53"/>
      <c r="O47" s="4"/>
    </row>
    <row r="48" spans="1:15" ht="45">
      <c r="A48" s="24">
        <v>40</v>
      </c>
      <c r="B48" s="25" t="s">
        <v>225</v>
      </c>
      <c r="C48" s="25">
        <v>2014</v>
      </c>
      <c r="D48" s="27" t="s">
        <v>179</v>
      </c>
      <c r="E48" s="52">
        <v>1975</v>
      </c>
      <c r="F48" s="24" t="s">
        <v>10</v>
      </c>
      <c r="G48" s="224">
        <v>57.2</v>
      </c>
      <c r="H48" s="267">
        <v>44917.38</v>
      </c>
      <c r="I48" s="34">
        <v>40425.68</v>
      </c>
      <c r="J48" s="31" t="s">
        <v>276</v>
      </c>
      <c r="K48" s="32" t="s">
        <v>298</v>
      </c>
      <c r="L48" s="223" t="s">
        <v>315</v>
      </c>
      <c r="M48" s="225">
        <f t="shared" si="1"/>
        <v>4491.699999999997</v>
      </c>
      <c r="N48" s="53"/>
      <c r="O48" s="4"/>
    </row>
    <row r="49" spans="1:15" ht="45">
      <c r="A49" s="24">
        <v>41</v>
      </c>
      <c r="B49" s="25" t="s">
        <v>226</v>
      </c>
      <c r="C49" s="25">
        <v>2014</v>
      </c>
      <c r="D49" s="27" t="s">
        <v>179</v>
      </c>
      <c r="E49" s="52">
        <v>1975</v>
      </c>
      <c r="F49" s="24" t="s">
        <v>10</v>
      </c>
      <c r="G49" s="224">
        <v>42.2</v>
      </c>
      <c r="H49" s="29">
        <v>171714</v>
      </c>
      <c r="I49" s="34">
        <v>169767.76</v>
      </c>
      <c r="J49" s="31" t="s">
        <v>276</v>
      </c>
      <c r="K49" s="32" t="s">
        <v>303</v>
      </c>
      <c r="L49" s="223" t="s">
        <v>316</v>
      </c>
      <c r="M49" s="56">
        <f t="shared" si="1"/>
        <v>1946.2399999999907</v>
      </c>
      <c r="N49" s="53"/>
      <c r="O49" s="4"/>
    </row>
    <row r="50" spans="1:15" s="90" customFormat="1" ht="12.75">
      <c r="A50" s="91"/>
      <c r="B50" s="159"/>
      <c r="C50" s="159"/>
      <c r="D50" s="169" t="s">
        <v>217</v>
      </c>
      <c r="E50" s="169"/>
      <c r="F50" s="89"/>
      <c r="G50" s="162"/>
      <c r="H50" s="51">
        <f>SUM(H39:H49)</f>
        <v>1200270.1400000001</v>
      </c>
      <c r="I50" s="173">
        <f>SUM(I39:I49)</f>
        <v>1177411.82</v>
      </c>
      <c r="J50" s="164"/>
      <c r="K50" s="165"/>
      <c r="L50" s="170"/>
      <c r="M50" s="174">
        <f>M39+M40+M41+M42+M43+M44+M45+M46+M47+M48+M49</f>
        <v>22858.319999999978</v>
      </c>
      <c r="N50" s="171"/>
      <c r="O50" s="172"/>
    </row>
    <row r="51" spans="1:15" s="181" customFormat="1" ht="12.75">
      <c r="A51" s="175">
        <v>42</v>
      </c>
      <c r="B51" s="25" t="s">
        <v>227</v>
      </c>
      <c r="C51" s="25" t="s">
        <v>228</v>
      </c>
      <c r="D51" s="189" t="s">
        <v>355</v>
      </c>
      <c r="E51" s="55"/>
      <c r="F51" s="24" t="s">
        <v>387</v>
      </c>
      <c r="G51" s="28">
        <v>15331</v>
      </c>
      <c r="H51" s="29">
        <v>8131932</v>
      </c>
      <c r="I51" s="182">
        <v>8131932</v>
      </c>
      <c r="J51" s="31"/>
      <c r="K51" s="32" t="s">
        <v>347</v>
      </c>
      <c r="L51" s="178"/>
      <c r="M51" s="57">
        <v>0</v>
      </c>
      <c r="N51" s="179"/>
      <c r="O51" s="180"/>
    </row>
    <row r="52" spans="1:15" s="90" customFormat="1" ht="12.75">
      <c r="A52" s="176"/>
      <c r="B52" s="159"/>
      <c r="C52" s="159"/>
      <c r="D52" s="169" t="s">
        <v>217</v>
      </c>
      <c r="E52" s="169"/>
      <c r="F52" s="89"/>
      <c r="G52" s="162"/>
      <c r="H52" s="51">
        <f>SUM(H51)</f>
        <v>8131932</v>
      </c>
      <c r="I52" s="173">
        <f>SUM(I51)</f>
        <v>8131932</v>
      </c>
      <c r="J52" s="164"/>
      <c r="K52" s="165"/>
      <c r="L52" s="170"/>
      <c r="M52" s="174">
        <f>SUM(M51)</f>
        <v>0</v>
      </c>
      <c r="N52" s="171"/>
      <c r="O52" s="172"/>
    </row>
    <row r="53" spans="1:15" s="90" customFormat="1" ht="21" customHeight="1">
      <c r="A53" s="175">
        <v>43</v>
      </c>
      <c r="B53" s="25" t="s">
        <v>229</v>
      </c>
      <c r="C53" s="25" t="s">
        <v>228</v>
      </c>
      <c r="D53" s="189" t="s">
        <v>230</v>
      </c>
      <c r="E53" s="36"/>
      <c r="F53" s="24" t="s">
        <v>231</v>
      </c>
      <c r="G53" s="193">
        <v>7.5</v>
      </c>
      <c r="H53" s="187">
        <v>2314405.15</v>
      </c>
      <c r="I53" s="188">
        <v>2314405.15</v>
      </c>
      <c r="J53" s="31" t="s">
        <v>277</v>
      </c>
      <c r="K53" s="32" t="s">
        <v>347</v>
      </c>
      <c r="L53" s="185"/>
      <c r="M53" s="190">
        <v>0</v>
      </c>
      <c r="N53" s="171"/>
      <c r="O53" s="172"/>
    </row>
    <row r="54" spans="1:15" s="90" customFormat="1" ht="12.75">
      <c r="A54" s="177"/>
      <c r="B54" s="159"/>
      <c r="C54" s="159"/>
      <c r="D54" s="169" t="s">
        <v>217</v>
      </c>
      <c r="E54" s="183"/>
      <c r="F54" s="89"/>
      <c r="G54" s="162"/>
      <c r="H54" s="191">
        <f>H53</f>
        <v>2314405.15</v>
      </c>
      <c r="I54" s="192">
        <f>SUM(I53)</f>
        <v>2314405.15</v>
      </c>
      <c r="J54" s="164"/>
      <c r="K54" s="165"/>
      <c r="L54" s="185"/>
      <c r="M54" s="186">
        <f>SUM(M53)</f>
        <v>0</v>
      </c>
      <c r="N54" s="171"/>
      <c r="O54" s="172"/>
    </row>
    <row r="55" spans="1:16" s="90" customFormat="1" ht="57" customHeight="1">
      <c r="A55" s="175">
        <v>44</v>
      </c>
      <c r="B55" s="199" t="s">
        <v>232</v>
      </c>
      <c r="C55" s="199" t="s">
        <v>228</v>
      </c>
      <c r="D55" s="195" t="s">
        <v>323</v>
      </c>
      <c r="E55" s="189">
        <v>2008</v>
      </c>
      <c r="F55" s="196" t="s">
        <v>10</v>
      </c>
      <c r="G55" s="197">
        <v>2331611</v>
      </c>
      <c r="H55" s="200">
        <v>10259088.4</v>
      </c>
      <c r="I55" s="201">
        <v>10259088.4</v>
      </c>
      <c r="J55" s="195" t="s">
        <v>319</v>
      </c>
      <c r="K55" s="215" t="s">
        <v>371</v>
      </c>
      <c r="L55" s="198" t="s">
        <v>278</v>
      </c>
      <c r="M55" s="202">
        <v>0</v>
      </c>
      <c r="N55" s="171"/>
      <c r="O55" s="172"/>
      <c r="P55" s="228"/>
    </row>
    <row r="56" spans="1:15" s="90" customFormat="1" ht="67.5">
      <c r="A56" s="175">
        <v>45</v>
      </c>
      <c r="B56" s="199" t="s">
        <v>233</v>
      </c>
      <c r="C56" s="199" t="s">
        <v>228</v>
      </c>
      <c r="D56" s="195" t="s">
        <v>324</v>
      </c>
      <c r="E56" s="189">
        <v>2008</v>
      </c>
      <c r="F56" s="196" t="s">
        <v>10</v>
      </c>
      <c r="G56" s="197">
        <v>583001</v>
      </c>
      <c r="H56" s="200">
        <v>2565204.4</v>
      </c>
      <c r="I56" s="201">
        <v>2565204.4</v>
      </c>
      <c r="J56" s="195" t="s">
        <v>320</v>
      </c>
      <c r="K56" s="215" t="s">
        <v>371</v>
      </c>
      <c r="L56" s="198" t="s">
        <v>240</v>
      </c>
      <c r="M56" s="202">
        <v>0</v>
      </c>
      <c r="N56" s="171"/>
      <c r="O56" s="222"/>
    </row>
    <row r="57" spans="1:16" s="90" customFormat="1" ht="67.5">
      <c r="A57" s="175">
        <v>46</v>
      </c>
      <c r="B57" s="199" t="s">
        <v>234</v>
      </c>
      <c r="C57" s="199" t="s">
        <v>228</v>
      </c>
      <c r="D57" s="195" t="s">
        <v>325</v>
      </c>
      <c r="E57" s="189">
        <v>2008</v>
      </c>
      <c r="F57" s="196" t="s">
        <v>10</v>
      </c>
      <c r="G57" s="197">
        <v>239004</v>
      </c>
      <c r="H57" s="200">
        <v>1051617.6</v>
      </c>
      <c r="I57" s="201">
        <v>1051617.6</v>
      </c>
      <c r="J57" s="195" t="s">
        <v>321</v>
      </c>
      <c r="K57" s="215" t="s">
        <v>322</v>
      </c>
      <c r="L57" s="198" t="s">
        <v>239</v>
      </c>
      <c r="M57" s="202">
        <v>0</v>
      </c>
      <c r="N57" s="171"/>
      <c r="O57" s="172"/>
      <c r="P57" s="228"/>
    </row>
    <row r="58" spans="1:15" s="90" customFormat="1" ht="56.25">
      <c r="A58" s="175">
        <v>47</v>
      </c>
      <c r="B58" s="199" t="s">
        <v>235</v>
      </c>
      <c r="C58" s="199" t="s">
        <v>228</v>
      </c>
      <c r="D58" s="195" t="s">
        <v>326</v>
      </c>
      <c r="E58" s="189">
        <v>2012</v>
      </c>
      <c r="F58" s="196" t="s">
        <v>10</v>
      </c>
      <c r="G58" s="197">
        <v>3704989</v>
      </c>
      <c r="H58" s="200">
        <v>16301951.6</v>
      </c>
      <c r="I58" s="201">
        <v>16301951.6</v>
      </c>
      <c r="J58" s="195" t="s">
        <v>321</v>
      </c>
      <c r="K58" s="215" t="s">
        <v>327</v>
      </c>
      <c r="L58" s="198" t="s">
        <v>238</v>
      </c>
      <c r="M58" s="202">
        <v>0</v>
      </c>
      <c r="N58" s="171"/>
      <c r="O58" s="172"/>
    </row>
    <row r="59" spans="1:15" s="90" customFormat="1" ht="67.5">
      <c r="A59" s="175">
        <v>48</v>
      </c>
      <c r="B59" s="199" t="s">
        <v>236</v>
      </c>
      <c r="C59" s="199" t="s">
        <v>228</v>
      </c>
      <c r="D59" s="195" t="s">
        <v>328</v>
      </c>
      <c r="E59" s="189">
        <v>2012</v>
      </c>
      <c r="F59" s="196" t="s">
        <v>10</v>
      </c>
      <c r="G59" s="197">
        <v>811003</v>
      </c>
      <c r="H59" s="200">
        <v>3568413.2</v>
      </c>
      <c r="I59" s="201">
        <v>3568413.2</v>
      </c>
      <c r="J59" s="195" t="s">
        <v>321</v>
      </c>
      <c r="K59" s="230"/>
      <c r="L59" s="198" t="s">
        <v>237</v>
      </c>
      <c r="M59" s="202">
        <v>0</v>
      </c>
      <c r="N59" s="171"/>
      <c r="O59" s="172"/>
    </row>
    <row r="60" spans="1:15" s="90" customFormat="1" ht="78.75">
      <c r="A60" s="175">
        <v>49</v>
      </c>
      <c r="B60" s="199" t="s">
        <v>241</v>
      </c>
      <c r="C60" s="199" t="s">
        <v>228</v>
      </c>
      <c r="D60" s="195" t="s">
        <v>329</v>
      </c>
      <c r="E60" s="189">
        <v>2012</v>
      </c>
      <c r="F60" s="196" t="s">
        <v>10</v>
      </c>
      <c r="G60" s="197">
        <v>1115998</v>
      </c>
      <c r="H60" s="200">
        <v>4910391.2</v>
      </c>
      <c r="I60" s="201">
        <v>4910391.2</v>
      </c>
      <c r="J60" s="195" t="s">
        <v>321</v>
      </c>
      <c r="K60" s="215" t="s">
        <v>330</v>
      </c>
      <c r="L60" s="198" t="s">
        <v>242</v>
      </c>
      <c r="M60" s="202">
        <v>0</v>
      </c>
      <c r="N60" s="171"/>
      <c r="O60" s="172"/>
    </row>
    <row r="61" spans="1:15" s="90" customFormat="1" ht="77.25" customHeight="1">
      <c r="A61" s="175">
        <v>50</v>
      </c>
      <c r="B61" s="199" t="s">
        <v>243</v>
      </c>
      <c r="C61" s="199" t="s">
        <v>228</v>
      </c>
      <c r="D61" s="195" t="s">
        <v>331</v>
      </c>
      <c r="E61" s="189">
        <v>2007</v>
      </c>
      <c r="F61" s="196" t="s">
        <v>10</v>
      </c>
      <c r="G61" s="197">
        <v>354002</v>
      </c>
      <c r="H61" s="200">
        <v>1557608.8</v>
      </c>
      <c r="I61" s="201">
        <v>1557608.8</v>
      </c>
      <c r="J61" s="195" t="s">
        <v>321</v>
      </c>
      <c r="K61" s="215" t="s">
        <v>332</v>
      </c>
      <c r="L61" s="198" t="s">
        <v>244</v>
      </c>
      <c r="M61" s="202">
        <v>0</v>
      </c>
      <c r="N61" s="171"/>
      <c r="O61" s="172"/>
    </row>
    <row r="62" spans="1:15" s="90" customFormat="1" ht="67.5">
      <c r="A62" s="175">
        <v>51</v>
      </c>
      <c r="B62" s="199" t="s">
        <v>245</v>
      </c>
      <c r="C62" s="199" t="s">
        <v>228</v>
      </c>
      <c r="D62" s="195" t="s">
        <v>333</v>
      </c>
      <c r="E62" s="189">
        <v>2012</v>
      </c>
      <c r="F62" s="196" t="s">
        <v>10</v>
      </c>
      <c r="G62" s="197">
        <v>163000</v>
      </c>
      <c r="H62" s="200">
        <v>717200</v>
      </c>
      <c r="I62" s="201">
        <v>717200</v>
      </c>
      <c r="J62" s="195" t="s">
        <v>321</v>
      </c>
      <c r="K62" s="215"/>
      <c r="L62" s="198" t="s">
        <v>246</v>
      </c>
      <c r="M62" s="202">
        <v>0</v>
      </c>
      <c r="N62" s="171"/>
      <c r="O62" s="172"/>
    </row>
    <row r="63" spans="1:15" s="90" customFormat="1" ht="67.5">
      <c r="A63" s="175">
        <v>52</v>
      </c>
      <c r="B63" s="199" t="s">
        <v>247</v>
      </c>
      <c r="C63" s="199" t="s">
        <v>228</v>
      </c>
      <c r="D63" s="195" t="s">
        <v>334</v>
      </c>
      <c r="E63" s="189">
        <v>2012</v>
      </c>
      <c r="F63" s="196" t="s">
        <v>10</v>
      </c>
      <c r="G63" s="197">
        <v>966003</v>
      </c>
      <c r="H63" s="200">
        <v>4250413.2</v>
      </c>
      <c r="I63" s="201">
        <v>4250413.2</v>
      </c>
      <c r="J63" s="195" t="s">
        <v>321</v>
      </c>
      <c r="K63" s="215" t="s">
        <v>330</v>
      </c>
      <c r="L63" s="198" t="s">
        <v>248</v>
      </c>
      <c r="M63" s="202">
        <v>0</v>
      </c>
      <c r="N63" s="171"/>
      <c r="O63" s="172"/>
    </row>
    <row r="64" spans="1:15" s="90" customFormat="1" ht="78.75">
      <c r="A64" s="175">
        <v>53</v>
      </c>
      <c r="B64" s="199" t="s">
        <v>249</v>
      </c>
      <c r="C64" s="199" t="s">
        <v>228</v>
      </c>
      <c r="D64" s="195" t="s">
        <v>335</v>
      </c>
      <c r="E64" s="189">
        <v>2006</v>
      </c>
      <c r="F64" s="196" t="s">
        <v>10</v>
      </c>
      <c r="G64" s="197">
        <v>679999</v>
      </c>
      <c r="H64" s="200">
        <v>2991995.6</v>
      </c>
      <c r="I64" s="201">
        <v>2991995.6</v>
      </c>
      <c r="J64" s="195" t="s">
        <v>321</v>
      </c>
      <c r="K64" s="215" t="s">
        <v>332</v>
      </c>
      <c r="L64" s="198" t="s">
        <v>250</v>
      </c>
      <c r="M64" s="202">
        <v>0</v>
      </c>
      <c r="N64" s="171"/>
      <c r="O64" s="172"/>
    </row>
    <row r="65" spans="1:15" s="90" customFormat="1" ht="67.5">
      <c r="A65" s="175">
        <v>54</v>
      </c>
      <c r="B65" s="199" t="s">
        <v>251</v>
      </c>
      <c r="C65" s="199" t="s">
        <v>275</v>
      </c>
      <c r="D65" s="195" t="s">
        <v>336</v>
      </c>
      <c r="E65" s="189">
        <v>2017</v>
      </c>
      <c r="F65" s="196" t="s">
        <v>10</v>
      </c>
      <c r="G65" s="197">
        <v>8487608</v>
      </c>
      <c r="H65" s="200">
        <v>31489025.68</v>
      </c>
      <c r="I65" s="201">
        <v>31489025.68</v>
      </c>
      <c r="J65" s="195" t="s">
        <v>321</v>
      </c>
      <c r="K65" s="215" t="s">
        <v>350</v>
      </c>
      <c r="L65" s="198" t="s">
        <v>252</v>
      </c>
      <c r="M65" s="202">
        <v>0</v>
      </c>
      <c r="N65" s="171"/>
      <c r="O65" s="172"/>
    </row>
    <row r="66" spans="1:15" s="90" customFormat="1" ht="67.5">
      <c r="A66" s="175">
        <v>55</v>
      </c>
      <c r="B66" s="199" t="s">
        <v>282</v>
      </c>
      <c r="C66" s="199" t="s">
        <v>275</v>
      </c>
      <c r="D66" s="195" t="s">
        <v>337</v>
      </c>
      <c r="E66" s="189">
        <v>2017</v>
      </c>
      <c r="F66" s="196" t="s">
        <v>10</v>
      </c>
      <c r="G66" s="197">
        <v>128601</v>
      </c>
      <c r="H66" s="200">
        <v>477109.71</v>
      </c>
      <c r="I66" s="201">
        <v>477109.71</v>
      </c>
      <c r="J66" s="195" t="s">
        <v>321</v>
      </c>
      <c r="K66" s="215" t="s">
        <v>351</v>
      </c>
      <c r="L66" s="198"/>
      <c r="M66" s="202">
        <v>0</v>
      </c>
      <c r="N66" s="171"/>
      <c r="O66" s="172"/>
    </row>
    <row r="67" spans="1:15" s="90" customFormat="1" ht="67.5">
      <c r="A67" s="175">
        <v>56</v>
      </c>
      <c r="B67" s="199" t="s">
        <v>283</v>
      </c>
      <c r="C67" s="199" t="s">
        <v>275</v>
      </c>
      <c r="D67" s="195" t="s">
        <v>338</v>
      </c>
      <c r="E67" s="189">
        <v>2017</v>
      </c>
      <c r="F67" s="196" t="s">
        <v>10</v>
      </c>
      <c r="G67" s="197">
        <v>128602</v>
      </c>
      <c r="H67" s="200">
        <v>477113.42</v>
      </c>
      <c r="I67" s="201">
        <v>477113.42</v>
      </c>
      <c r="J67" s="195" t="s">
        <v>321</v>
      </c>
      <c r="K67" s="215" t="s">
        <v>351</v>
      </c>
      <c r="L67" s="198"/>
      <c r="M67" s="202">
        <v>0</v>
      </c>
      <c r="N67" s="171"/>
      <c r="O67" s="172"/>
    </row>
    <row r="68" spans="1:15" s="90" customFormat="1" ht="67.5">
      <c r="A68" s="175">
        <v>57</v>
      </c>
      <c r="B68" s="199" t="s">
        <v>284</v>
      </c>
      <c r="C68" s="199" t="s">
        <v>275</v>
      </c>
      <c r="D68" s="195" t="s">
        <v>339</v>
      </c>
      <c r="E68" s="189">
        <v>2017</v>
      </c>
      <c r="F68" s="196" t="s">
        <v>10</v>
      </c>
      <c r="G68" s="197">
        <v>257208</v>
      </c>
      <c r="H68" s="200">
        <v>954241.68</v>
      </c>
      <c r="I68" s="201">
        <v>954241.68</v>
      </c>
      <c r="J68" s="195" t="s">
        <v>321</v>
      </c>
      <c r="K68" s="215"/>
      <c r="L68" s="198"/>
      <c r="M68" s="202">
        <v>0</v>
      </c>
      <c r="N68" s="171"/>
      <c r="O68" s="172"/>
    </row>
    <row r="69" spans="1:15" s="90" customFormat="1" ht="66.75" customHeight="1">
      <c r="A69" s="175">
        <v>58</v>
      </c>
      <c r="B69" s="199" t="s">
        <v>285</v>
      </c>
      <c r="C69" s="199" t="s">
        <v>275</v>
      </c>
      <c r="D69" s="195" t="s">
        <v>340</v>
      </c>
      <c r="E69" s="189">
        <v>2017</v>
      </c>
      <c r="F69" s="196" t="s">
        <v>10</v>
      </c>
      <c r="G69" s="197">
        <v>22601</v>
      </c>
      <c r="H69" s="200">
        <v>99444.4</v>
      </c>
      <c r="I69" s="201">
        <v>99444.4</v>
      </c>
      <c r="J69" s="195" t="s">
        <v>321</v>
      </c>
      <c r="K69" s="215"/>
      <c r="L69" s="198"/>
      <c r="M69" s="202">
        <v>0</v>
      </c>
      <c r="N69" s="171"/>
      <c r="O69" s="172"/>
    </row>
    <row r="70" spans="1:15" s="90" customFormat="1" ht="67.5">
      <c r="A70" s="175">
        <v>59</v>
      </c>
      <c r="B70" s="199" t="s">
        <v>286</v>
      </c>
      <c r="C70" s="199" t="s">
        <v>275</v>
      </c>
      <c r="D70" s="195" t="s">
        <v>341</v>
      </c>
      <c r="E70" s="189">
        <v>2017</v>
      </c>
      <c r="F70" s="196" t="s">
        <v>10</v>
      </c>
      <c r="G70" s="197">
        <v>22601</v>
      </c>
      <c r="H70" s="200">
        <v>99444.4</v>
      </c>
      <c r="I70" s="201">
        <v>99444.4</v>
      </c>
      <c r="J70" s="195" t="s">
        <v>321</v>
      </c>
      <c r="K70" s="215"/>
      <c r="L70" s="198"/>
      <c r="M70" s="202">
        <v>0</v>
      </c>
      <c r="N70" s="171"/>
      <c r="O70" s="172"/>
    </row>
    <row r="71" spans="1:15" s="90" customFormat="1" ht="67.5" customHeight="1">
      <c r="A71" s="175">
        <v>60</v>
      </c>
      <c r="B71" s="199" t="s">
        <v>287</v>
      </c>
      <c r="C71" s="199" t="s">
        <v>275</v>
      </c>
      <c r="D71" s="195" t="s">
        <v>342</v>
      </c>
      <c r="E71" s="189">
        <v>2017</v>
      </c>
      <c r="F71" s="196" t="s">
        <v>10</v>
      </c>
      <c r="G71" s="197">
        <v>521009</v>
      </c>
      <c r="H71" s="200">
        <v>1932943.45</v>
      </c>
      <c r="I71" s="201">
        <v>1932943.45</v>
      </c>
      <c r="J71" s="195" t="s">
        <v>321</v>
      </c>
      <c r="K71" s="215"/>
      <c r="L71" s="198"/>
      <c r="M71" s="202">
        <v>0</v>
      </c>
      <c r="N71" s="171"/>
      <c r="O71" s="172"/>
    </row>
    <row r="72" spans="1:15" s="90" customFormat="1" ht="67.5">
      <c r="A72" s="175">
        <v>61</v>
      </c>
      <c r="B72" s="199" t="s">
        <v>288</v>
      </c>
      <c r="C72" s="199" t="s">
        <v>275</v>
      </c>
      <c r="D72" s="195" t="s">
        <v>343</v>
      </c>
      <c r="E72" s="189">
        <v>2017</v>
      </c>
      <c r="F72" s="196" t="s">
        <v>10</v>
      </c>
      <c r="G72" s="197">
        <v>38175</v>
      </c>
      <c r="H72" s="200">
        <v>1679700.36</v>
      </c>
      <c r="I72" s="201">
        <v>1679700.36</v>
      </c>
      <c r="J72" s="195" t="s">
        <v>321</v>
      </c>
      <c r="K72" s="215"/>
      <c r="L72" s="198"/>
      <c r="M72" s="202">
        <v>0</v>
      </c>
      <c r="N72" s="171"/>
      <c r="O72" s="172"/>
    </row>
    <row r="73" spans="1:15" s="90" customFormat="1" ht="67.5">
      <c r="A73" s="175">
        <v>62</v>
      </c>
      <c r="B73" s="199" t="s">
        <v>289</v>
      </c>
      <c r="C73" s="199" t="s">
        <v>275</v>
      </c>
      <c r="D73" s="195" t="s">
        <v>345</v>
      </c>
      <c r="E73" s="189">
        <v>2017</v>
      </c>
      <c r="F73" s="196" t="s">
        <v>10</v>
      </c>
      <c r="G73" s="197">
        <v>22602</v>
      </c>
      <c r="H73" s="200">
        <v>99448.8</v>
      </c>
      <c r="I73" s="201">
        <v>99448.8</v>
      </c>
      <c r="J73" s="195" t="s">
        <v>321</v>
      </c>
      <c r="K73" s="215"/>
      <c r="L73" s="198"/>
      <c r="M73" s="202">
        <v>0</v>
      </c>
      <c r="N73" s="171"/>
      <c r="O73" s="172"/>
    </row>
    <row r="74" spans="1:15" s="90" customFormat="1" ht="67.5">
      <c r="A74" s="175">
        <v>63</v>
      </c>
      <c r="B74" s="199" t="s">
        <v>290</v>
      </c>
      <c r="C74" s="199" t="s">
        <v>275</v>
      </c>
      <c r="D74" s="195" t="s">
        <v>344</v>
      </c>
      <c r="E74" s="189">
        <v>2017</v>
      </c>
      <c r="F74" s="196" t="s">
        <v>10</v>
      </c>
      <c r="G74" s="197">
        <v>22601</v>
      </c>
      <c r="H74" s="200">
        <v>99442.2</v>
      </c>
      <c r="I74" s="201">
        <v>99442.2</v>
      </c>
      <c r="J74" s="195" t="s">
        <v>321</v>
      </c>
      <c r="K74" s="215"/>
      <c r="L74" s="198"/>
      <c r="M74" s="202">
        <v>0</v>
      </c>
      <c r="N74" s="171"/>
      <c r="O74" s="229"/>
    </row>
    <row r="75" spans="1:15" s="90" customFormat="1" ht="67.5">
      <c r="A75" s="175">
        <v>64</v>
      </c>
      <c r="B75" s="199" t="s">
        <v>291</v>
      </c>
      <c r="C75" s="199" t="s">
        <v>275</v>
      </c>
      <c r="D75" s="195" t="s">
        <v>346</v>
      </c>
      <c r="E75" s="189">
        <v>2017</v>
      </c>
      <c r="F75" s="196" t="s">
        <v>10</v>
      </c>
      <c r="G75" s="197">
        <v>22601</v>
      </c>
      <c r="H75" s="200">
        <v>99444.4</v>
      </c>
      <c r="I75" s="201">
        <v>99444.4</v>
      </c>
      <c r="J75" s="195" t="s">
        <v>321</v>
      </c>
      <c r="K75" s="215"/>
      <c r="L75" s="198"/>
      <c r="M75" s="202">
        <v>0</v>
      </c>
      <c r="N75" s="171"/>
      <c r="O75" s="172"/>
    </row>
    <row r="76" spans="1:15" s="90" customFormat="1" ht="67.5">
      <c r="A76" s="175">
        <v>65</v>
      </c>
      <c r="B76" s="199" t="s">
        <v>292</v>
      </c>
      <c r="C76" s="199" t="s">
        <v>275</v>
      </c>
      <c r="D76" s="195" t="s">
        <v>349</v>
      </c>
      <c r="E76" s="189">
        <v>2017</v>
      </c>
      <c r="F76" s="196" t="s">
        <v>10</v>
      </c>
      <c r="G76" s="197">
        <v>22603</v>
      </c>
      <c r="H76" s="200">
        <v>99453.2</v>
      </c>
      <c r="I76" s="201">
        <v>99453.2</v>
      </c>
      <c r="J76" s="195" t="s">
        <v>321</v>
      </c>
      <c r="K76" s="215"/>
      <c r="L76" s="198"/>
      <c r="M76" s="202">
        <v>0</v>
      </c>
      <c r="N76" s="171"/>
      <c r="O76" s="229"/>
    </row>
    <row r="77" spans="1:15" s="90" customFormat="1" ht="63.75">
      <c r="A77" s="175">
        <v>66</v>
      </c>
      <c r="B77" s="199" t="s">
        <v>374</v>
      </c>
      <c r="C77" s="199" t="s">
        <v>356</v>
      </c>
      <c r="D77" s="195" t="s">
        <v>357</v>
      </c>
      <c r="E77" s="189">
        <v>2018</v>
      </c>
      <c r="F77" s="196" t="s">
        <v>10</v>
      </c>
      <c r="G77" s="197">
        <v>252</v>
      </c>
      <c r="H77" s="200">
        <v>102276.72</v>
      </c>
      <c r="I77" s="200">
        <v>102276.72</v>
      </c>
      <c r="J77" s="195" t="s">
        <v>321</v>
      </c>
      <c r="K77" s="215"/>
      <c r="L77" s="198" t="s">
        <v>358</v>
      </c>
      <c r="M77" s="202">
        <v>0</v>
      </c>
      <c r="N77" s="171"/>
      <c r="O77" s="229"/>
    </row>
    <row r="78" spans="1:15" s="90" customFormat="1" ht="101.25">
      <c r="A78" s="175">
        <v>67</v>
      </c>
      <c r="B78" s="199" t="s">
        <v>375</v>
      </c>
      <c r="C78" s="199" t="s">
        <v>356</v>
      </c>
      <c r="D78" s="195" t="s">
        <v>360</v>
      </c>
      <c r="E78" s="189">
        <v>2018</v>
      </c>
      <c r="F78" s="196" t="s">
        <v>10</v>
      </c>
      <c r="G78" s="197">
        <v>128600</v>
      </c>
      <c r="H78" s="200">
        <v>477106</v>
      </c>
      <c r="I78" s="200">
        <v>477106</v>
      </c>
      <c r="J78" s="195" t="s">
        <v>321</v>
      </c>
      <c r="K78" s="215"/>
      <c r="L78" s="198"/>
      <c r="M78" s="202">
        <v>0</v>
      </c>
      <c r="N78" s="171"/>
      <c r="O78" s="229"/>
    </row>
    <row r="79" spans="1:15" s="90" customFormat="1" ht="101.25">
      <c r="A79" s="175">
        <v>68</v>
      </c>
      <c r="B79" s="199" t="s">
        <v>376</v>
      </c>
      <c r="C79" s="199" t="s">
        <v>356</v>
      </c>
      <c r="D79" s="195" t="s">
        <v>360</v>
      </c>
      <c r="E79" s="189">
        <v>2018</v>
      </c>
      <c r="F79" s="196" t="s">
        <v>10</v>
      </c>
      <c r="G79" s="197">
        <v>257200</v>
      </c>
      <c r="H79" s="200">
        <v>477106</v>
      </c>
      <c r="I79" s="200">
        <v>477106</v>
      </c>
      <c r="J79" s="195" t="s">
        <v>321</v>
      </c>
      <c r="K79" s="215"/>
      <c r="L79" s="198"/>
      <c r="M79" s="202">
        <v>0</v>
      </c>
      <c r="N79" s="171"/>
      <c r="O79" s="229"/>
    </row>
    <row r="80" spans="1:15" s="90" customFormat="1" ht="101.25">
      <c r="A80" s="175">
        <v>69</v>
      </c>
      <c r="B80" s="199" t="s">
        <v>377</v>
      </c>
      <c r="C80" s="199" t="s">
        <v>356</v>
      </c>
      <c r="D80" s="195" t="s">
        <v>361</v>
      </c>
      <c r="E80" s="189">
        <v>2018</v>
      </c>
      <c r="F80" s="196" t="s">
        <v>10</v>
      </c>
      <c r="G80" s="197">
        <v>257208</v>
      </c>
      <c r="H80" s="200">
        <v>954241.68</v>
      </c>
      <c r="I80" s="200">
        <v>954241.68</v>
      </c>
      <c r="J80" s="195" t="s">
        <v>321</v>
      </c>
      <c r="K80" s="215"/>
      <c r="L80" s="198"/>
      <c r="M80" s="202">
        <v>0</v>
      </c>
      <c r="N80" s="171"/>
      <c r="O80" s="229"/>
    </row>
    <row r="81" spans="1:15" s="90" customFormat="1" ht="101.25">
      <c r="A81" s="175">
        <v>70</v>
      </c>
      <c r="B81" s="199" t="s">
        <v>378</v>
      </c>
      <c r="C81" s="199" t="s">
        <v>356</v>
      </c>
      <c r="D81" s="195" t="s">
        <v>362</v>
      </c>
      <c r="E81" s="189">
        <v>2018</v>
      </c>
      <c r="F81" s="196" t="s">
        <v>10</v>
      </c>
      <c r="G81" s="197">
        <v>128610</v>
      </c>
      <c r="H81" s="200">
        <v>477143.1</v>
      </c>
      <c r="I81" s="200">
        <v>477143.1</v>
      </c>
      <c r="J81" s="195" t="s">
        <v>321</v>
      </c>
      <c r="K81" s="215"/>
      <c r="L81" s="198"/>
      <c r="M81" s="202">
        <v>0</v>
      </c>
      <c r="N81" s="171"/>
      <c r="O81" s="229"/>
    </row>
    <row r="82" spans="1:15" s="90" customFormat="1" ht="101.25">
      <c r="A82" s="175">
        <v>71</v>
      </c>
      <c r="B82" s="199" t="s">
        <v>379</v>
      </c>
      <c r="C82" s="199" t="s">
        <v>356</v>
      </c>
      <c r="D82" s="195" t="s">
        <v>363</v>
      </c>
      <c r="E82" s="189">
        <v>2018</v>
      </c>
      <c r="F82" s="196" t="s">
        <v>10</v>
      </c>
      <c r="G82" s="197">
        <v>128609</v>
      </c>
      <c r="H82" s="200">
        <v>477139.39</v>
      </c>
      <c r="I82" s="200">
        <v>477139.39</v>
      </c>
      <c r="J82" s="195" t="s">
        <v>321</v>
      </c>
      <c r="K82" s="215"/>
      <c r="L82" s="198"/>
      <c r="M82" s="202">
        <v>0</v>
      </c>
      <c r="N82" s="171"/>
      <c r="O82" s="229"/>
    </row>
    <row r="83" spans="1:15" s="90" customFormat="1" ht="101.25">
      <c r="A83" s="175">
        <v>72</v>
      </c>
      <c r="B83" s="199" t="s">
        <v>380</v>
      </c>
      <c r="C83" s="199" t="s">
        <v>356</v>
      </c>
      <c r="D83" s="195" t="s">
        <v>364</v>
      </c>
      <c r="E83" s="189">
        <v>2018</v>
      </c>
      <c r="F83" s="196" t="s">
        <v>10</v>
      </c>
      <c r="G83" s="197">
        <v>257205</v>
      </c>
      <c r="H83" s="200">
        <v>954230.55</v>
      </c>
      <c r="I83" s="200">
        <v>954230.55</v>
      </c>
      <c r="J83" s="195" t="s">
        <v>321</v>
      </c>
      <c r="K83" s="215"/>
      <c r="L83" s="198"/>
      <c r="M83" s="202">
        <v>0</v>
      </c>
      <c r="N83" s="171"/>
      <c r="O83" s="229"/>
    </row>
    <row r="84" spans="1:15" s="90" customFormat="1" ht="101.25">
      <c r="A84" s="175">
        <v>73</v>
      </c>
      <c r="B84" s="199" t="s">
        <v>381</v>
      </c>
      <c r="C84" s="199" t="s">
        <v>356</v>
      </c>
      <c r="D84" s="195" t="s">
        <v>365</v>
      </c>
      <c r="E84" s="189">
        <v>2018</v>
      </c>
      <c r="F84" s="196" t="s">
        <v>10</v>
      </c>
      <c r="G84" s="197">
        <v>128607</v>
      </c>
      <c r="H84" s="200">
        <v>477131.97</v>
      </c>
      <c r="I84" s="200">
        <v>477131.97</v>
      </c>
      <c r="J84" s="195" t="s">
        <v>321</v>
      </c>
      <c r="K84" s="215"/>
      <c r="L84" s="198"/>
      <c r="M84" s="202">
        <v>0</v>
      </c>
      <c r="N84" s="171"/>
      <c r="O84" s="229"/>
    </row>
    <row r="85" spans="1:15" s="90" customFormat="1" ht="101.25">
      <c r="A85" s="175">
        <v>74</v>
      </c>
      <c r="B85" s="199" t="s">
        <v>382</v>
      </c>
      <c r="C85" s="199" t="s">
        <v>356</v>
      </c>
      <c r="D85" s="195" t="s">
        <v>366</v>
      </c>
      <c r="E85" s="189">
        <v>2018</v>
      </c>
      <c r="F85" s="196" t="s">
        <v>10</v>
      </c>
      <c r="G85" s="197">
        <v>128604</v>
      </c>
      <c r="H85" s="200">
        <v>477120.84</v>
      </c>
      <c r="I85" s="200">
        <v>477120.84</v>
      </c>
      <c r="J85" s="195" t="s">
        <v>321</v>
      </c>
      <c r="K85" s="215"/>
      <c r="L85" s="198"/>
      <c r="M85" s="202">
        <v>0</v>
      </c>
      <c r="N85" s="171"/>
      <c r="O85" s="229"/>
    </row>
    <row r="86" spans="1:15" s="90" customFormat="1" ht="12.75">
      <c r="A86" s="177" t="s">
        <v>279</v>
      </c>
      <c r="B86" s="159"/>
      <c r="C86" s="159"/>
      <c r="D86" s="194" t="s">
        <v>217</v>
      </c>
      <c r="E86" s="183"/>
      <c r="F86" s="89"/>
      <c r="G86" s="162"/>
      <c r="H86" s="168">
        <f>SUM(H55:H85)</f>
        <v>90654191.95000003</v>
      </c>
      <c r="I86" s="184">
        <f>SUM(I55:I85)</f>
        <v>90654191.95000003</v>
      </c>
      <c r="J86" s="164"/>
      <c r="K86" s="165"/>
      <c r="L86" s="185"/>
      <c r="M86" s="186">
        <v>0</v>
      </c>
      <c r="N86" s="171"/>
      <c r="O86" s="172"/>
    </row>
    <row r="87" spans="1:13" ht="15.75">
      <c r="A87" s="262" t="s">
        <v>77</v>
      </c>
      <c r="B87" s="262"/>
      <c r="C87" s="262"/>
      <c r="D87" s="262"/>
      <c r="E87" s="262"/>
      <c r="F87" s="262"/>
      <c r="G87" s="262"/>
      <c r="H87" s="41">
        <f>H35+H38+H50+H52+H54+H86+H8</f>
        <v>106389904.89000005</v>
      </c>
      <c r="I87" s="58">
        <f>I35+I38+I50+I52+I54+I86+I8</f>
        <v>105416815.15000004</v>
      </c>
      <c r="J87" s="36"/>
      <c r="K87" s="32"/>
      <c r="L87" s="35"/>
      <c r="M87" s="51">
        <f>M35+M38+M50+M8</f>
        <v>973089.74</v>
      </c>
    </row>
    <row r="88" ht="2.25" customHeight="1"/>
    <row r="89" ht="0.75" customHeight="1">
      <c r="J89" s="221"/>
    </row>
    <row r="90" ht="2.25" customHeight="1"/>
    <row r="91" spans="4:8" ht="12.75">
      <c r="D91" t="s">
        <v>151</v>
      </c>
      <c r="H91" t="s">
        <v>259</v>
      </c>
    </row>
    <row r="92" ht="1.5" customHeight="1"/>
    <row r="93" spans="4:8" ht="12.75">
      <c r="D93" t="s">
        <v>258</v>
      </c>
      <c r="H93" t="s">
        <v>260</v>
      </c>
    </row>
    <row r="94" ht="7.5" customHeight="1"/>
    <row r="95" ht="12.75">
      <c r="D95" t="s">
        <v>359</v>
      </c>
    </row>
    <row r="105" spans="4:14" ht="12.75"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</row>
  </sheetData>
  <sheetProtection/>
  <mergeCells count="3">
    <mergeCell ref="A1:M1"/>
    <mergeCell ref="A87:G87"/>
    <mergeCell ref="D105:N10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8"/>
  <sheetViews>
    <sheetView zoomScalePageLayoutView="0" workbookViewId="0" topLeftCell="A1">
      <selection activeCell="P20" sqref="P20"/>
    </sheetView>
  </sheetViews>
  <sheetFormatPr defaultColWidth="9.00390625" defaultRowHeight="12.75"/>
  <cols>
    <col min="1" max="1" width="5.625" style="0" customWidth="1"/>
    <col min="3" max="3" width="9.75390625" style="0" bestFit="1" customWidth="1"/>
    <col min="4" max="4" width="25.375" style="0" customWidth="1"/>
    <col min="5" max="5" width="7.25390625" style="0" customWidth="1"/>
    <col min="7" max="7" width="9.25390625" style="0" bestFit="1" customWidth="1"/>
    <col min="8" max="8" width="12.125" style="0" customWidth="1"/>
    <col min="9" max="9" width="16.125" style="0" customWidth="1"/>
    <col min="10" max="11" width="27.125" style="0" customWidth="1"/>
    <col min="12" max="12" width="17.625" style="0" customWidth="1"/>
    <col min="13" max="13" width="17.875" style="0" customWidth="1"/>
    <col min="14" max="14" width="13.625" style="0" customWidth="1"/>
    <col min="15" max="15" width="13.125" style="0" customWidth="1"/>
    <col min="16" max="16" width="12.00390625" style="0" customWidth="1"/>
    <col min="17" max="17" width="10.75390625" style="0" customWidth="1"/>
  </cols>
  <sheetData>
    <row r="2" spans="1:17" ht="12.75">
      <c r="A2" s="255" t="s">
        <v>218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61"/>
    </row>
    <row r="3" spans="1:17" ht="12.75">
      <c r="A3" s="60"/>
      <c r="B3" s="60"/>
      <c r="C3" s="61"/>
      <c r="D3" s="62"/>
      <c r="E3" s="61"/>
      <c r="F3" s="60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12.75">
      <c r="A4" s="60"/>
      <c r="B4" s="60"/>
      <c r="C4" s="61"/>
      <c r="D4" s="61"/>
      <c r="E4" s="61"/>
      <c r="F4" s="60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ht="12.75">
      <c r="A5" s="63" t="s">
        <v>0</v>
      </c>
      <c r="B5" s="63" t="s">
        <v>1</v>
      </c>
      <c r="C5" s="63" t="s">
        <v>2</v>
      </c>
      <c r="D5" s="64" t="s">
        <v>3</v>
      </c>
      <c r="E5" s="63"/>
      <c r="F5" s="63"/>
      <c r="G5" s="65"/>
      <c r="H5" s="66"/>
      <c r="I5" s="66"/>
      <c r="J5" s="65"/>
      <c r="K5" s="63"/>
      <c r="L5" s="67"/>
      <c r="M5" s="68"/>
      <c r="N5" s="69"/>
      <c r="O5" s="66"/>
      <c r="P5" s="69"/>
      <c r="Q5" s="66"/>
    </row>
    <row r="6" spans="1:17" ht="71.25" customHeight="1">
      <c r="A6" s="70" t="s">
        <v>4</v>
      </c>
      <c r="B6" s="70" t="s">
        <v>5</v>
      </c>
      <c r="C6" s="70" t="s">
        <v>6</v>
      </c>
      <c r="D6" s="71" t="s">
        <v>21</v>
      </c>
      <c r="E6" s="70" t="s">
        <v>13</v>
      </c>
      <c r="F6" s="70" t="s">
        <v>11</v>
      </c>
      <c r="G6" s="72" t="s">
        <v>12</v>
      </c>
      <c r="H6" s="70" t="s">
        <v>16</v>
      </c>
      <c r="I6" s="70" t="s">
        <v>17</v>
      </c>
      <c r="J6" s="72" t="s">
        <v>7</v>
      </c>
      <c r="K6" s="73" t="s">
        <v>24</v>
      </c>
      <c r="L6" s="74" t="s">
        <v>23</v>
      </c>
      <c r="M6" s="75" t="s">
        <v>22</v>
      </c>
      <c r="N6" s="71" t="s">
        <v>15</v>
      </c>
      <c r="O6" s="70" t="s">
        <v>14</v>
      </c>
      <c r="P6" s="71" t="s">
        <v>219</v>
      </c>
      <c r="Q6" s="73" t="s">
        <v>25</v>
      </c>
    </row>
    <row r="7" spans="1:17" ht="12.75">
      <c r="A7" s="76"/>
      <c r="B7" s="76" t="s">
        <v>8</v>
      </c>
      <c r="C7" s="76" t="s">
        <v>9</v>
      </c>
      <c r="D7" s="77"/>
      <c r="E7" s="78"/>
      <c r="F7" s="76"/>
      <c r="G7" s="79"/>
      <c r="H7" s="78"/>
      <c r="I7" s="78"/>
      <c r="J7" s="80"/>
      <c r="K7" s="76"/>
      <c r="L7" s="81"/>
      <c r="M7" s="82"/>
      <c r="N7" s="83"/>
      <c r="O7" s="78"/>
      <c r="P7" s="84"/>
      <c r="Q7" s="78"/>
    </row>
    <row r="8" spans="1:17" ht="36">
      <c r="A8" s="146">
        <v>1</v>
      </c>
      <c r="B8" s="147" t="s">
        <v>20</v>
      </c>
      <c r="C8" s="158">
        <v>2014</v>
      </c>
      <c r="D8" s="149" t="s">
        <v>87</v>
      </c>
      <c r="E8" s="146">
        <v>1975</v>
      </c>
      <c r="F8" s="85" t="s">
        <v>10</v>
      </c>
      <c r="G8" s="85">
        <v>2080</v>
      </c>
      <c r="H8" s="150">
        <v>2884057</v>
      </c>
      <c r="I8" s="86">
        <v>2414765.01</v>
      </c>
      <c r="J8" s="87" t="s">
        <v>88</v>
      </c>
      <c r="K8" s="151" t="s">
        <v>91</v>
      </c>
      <c r="L8" s="87" t="s">
        <v>90</v>
      </c>
      <c r="M8" s="151" t="s">
        <v>89</v>
      </c>
      <c r="N8" s="148"/>
      <c r="O8" s="152"/>
      <c r="P8" s="88">
        <v>469291.99</v>
      </c>
      <c r="Q8" s="148"/>
    </row>
    <row r="9" spans="1:17" s="90" customFormat="1" ht="12.75">
      <c r="A9" s="264" t="s">
        <v>19</v>
      </c>
      <c r="B9" s="265"/>
      <c r="C9" s="265"/>
      <c r="D9" s="265"/>
      <c r="E9" s="265"/>
      <c r="F9" s="265"/>
      <c r="G9" s="266"/>
      <c r="H9" s="157">
        <f>SUM(H8:H8)</f>
        <v>2884057</v>
      </c>
      <c r="I9" s="153"/>
      <c r="J9" s="154"/>
      <c r="K9" s="154"/>
      <c r="L9" s="154"/>
      <c r="M9" s="155"/>
      <c r="N9" s="156"/>
      <c r="O9" s="153"/>
      <c r="P9" s="153">
        <f>SUM(P8:P8)</f>
        <v>469291.99</v>
      </c>
      <c r="Q9" s="156"/>
    </row>
    <row r="10" spans="1:18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>
      <c r="A12" s="4"/>
      <c r="B12" s="5"/>
      <c r="C12" s="5"/>
      <c r="D12" s="254"/>
      <c r="E12" s="254"/>
      <c r="F12" s="254"/>
      <c r="G12" s="6"/>
      <c r="H12" s="5"/>
      <c r="I12" s="5"/>
      <c r="J12" s="5"/>
      <c r="K12" s="5"/>
      <c r="L12" s="5"/>
      <c r="M12" s="5"/>
      <c r="N12" s="5"/>
      <c r="O12" s="5"/>
      <c r="P12" s="5"/>
      <c r="Q12" s="5"/>
      <c r="R12" s="4"/>
    </row>
    <row r="13" spans="1:18" ht="12.75">
      <c r="A13" s="4"/>
      <c r="B13" s="4"/>
      <c r="C13" s="4"/>
      <c r="D13" s="4" t="s">
        <v>146</v>
      </c>
      <c r="E13" s="4"/>
      <c r="F13" s="4"/>
      <c r="G13" s="4"/>
      <c r="H13" s="4" t="s">
        <v>147</v>
      </c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4:8" ht="12.75">
      <c r="D15" t="s">
        <v>148</v>
      </c>
      <c r="H15" t="s">
        <v>149</v>
      </c>
    </row>
    <row r="18" ht="12.75">
      <c r="D18" t="s">
        <v>150</v>
      </c>
    </row>
  </sheetData>
  <sheetProtection/>
  <mergeCells count="3">
    <mergeCell ref="A2:P2"/>
    <mergeCell ref="A9:G9"/>
    <mergeCell ref="D12:F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LYSINA</dc:creator>
  <cp:keywords/>
  <dc:description/>
  <cp:lastModifiedBy>User</cp:lastModifiedBy>
  <cp:lastPrinted>2019-01-23T12:09:53Z</cp:lastPrinted>
  <dcterms:created xsi:type="dcterms:W3CDTF">2011-09-26T05:32:18Z</dcterms:created>
  <dcterms:modified xsi:type="dcterms:W3CDTF">2019-02-21T04:17:41Z</dcterms:modified>
  <cp:category/>
  <cp:version/>
  <cp:contentType/>
  <cp:contentStatus/>
</cp:coreProperties>
</file>